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0005" activeTab="1"/>
  </bookViews>
  <sheets>
    <sheet name="по ДЛГ" sheetId="1" r:id="rId1"/>
    <sheet name="сортименти" sheetId="2" r:id="rId2"/>
  </sheets>
  <definedNames/>
  <calcPr fullCalcOnLoad="1"/>
</workbook>
</file>

<file path=xl/sharedStrings.xml><?xml version="1.0" encoding="utf-8"?>
<sst xmlns="http://schemas.openxmlformats.org/spreadsheetml/2006/main" count="167" uniqueCount="88">
  <si>
    <t>№ п/п</t>
  </si>
  <si>
    <t>Підприємства</t>
  </si>
  <si>
    <t>Разом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</si>
  <si>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</si>
  <si>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</si>
  <si>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</si>
  <si>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</si>
  <si>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</si>
  <si>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</si>
  <si>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</si>
  <si>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</si>
  <si>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</si>
  <si>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</si>
  <si>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</si>
  <si>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</si>
  <si>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</si>
  <si>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</si>
  <si>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</si>
  <si>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</si>
  <si>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</si>
  <si>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</si>
  <si>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</si>
  <si>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</si>
  <si>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</si>
  <si>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</si>
  <si>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№
п/п</t>
  </si>
  <si>
    <t>ПІДПРИЄМСТВА\ Назва сортименту</t>
  </si>
  <si>
    <t>Порода</t>
  </si>
  <si>
    <t>вистав
лено</t>
  </si>
  <si>
    <t xml:space="preserve">Прода                                                                                                     
но
</t>
  </si>
  <si>
    <t>% 
продаж</t>
  </si>
  <si>
    <t xml:space="preserve">Прода                                                                                                     
но
</t>
  </si>
  <si>
    <t>Прода                                                                                                     
но
03/09/
2015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</si>
  <si>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</si>
  <si>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</si>
  <si>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</si>
  <si>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</si>
  <si>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</si>
  <si>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</si>
  <si>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</si>
  <si>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</si>
  <si>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Пиловник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</si>
  <si>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</si>
  <si>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</si>
  <si>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</si>
  <si>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</si>
  <si>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</si>
  <si>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</si>
  <si>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</si>
  <si>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</si>
  <si>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</si>
  <si>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</si>
  <si>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</si>
  <si>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</si>
  <si>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</si>
  <si>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</si>
  <si>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</si>
  <si>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</si>
  <si>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</si>
  <si>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</si>
  <si>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</si>
  <si>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</si>
  <si>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</si>
  <si>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</si>
  <si>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</si>
  <si>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</si>
  <si>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</si>
  <si>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</si>
  <si>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</si>
  <si>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</si>
  <si>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</si>
  <si>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</si>
  <si>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</si>
  <si>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</si>
  <si>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</si>
  <si>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</si>
  <si>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3 квартал</t>
  </si>
  <si>
    <t>2 квартал</t>
  </si>
  <si>
    <t>1 квартал</t>
  </si>
  <si>
    <t>4 квартал</t>
  </si>
  <si>
    <t>Разом за 1 квартал 2017 року</t>
  </si>
  <si>
    <t>Разом за 2 квартал 2017 року</t>
  </si>
  <si>
    <t>Разом за 3 квартал 2017 року</t>
  </si>
  <si>
    <t>Разом за 4 квартал 2017 року</t>
  </si>
  <si>
    <t>Разом за  2017 рік</t>
  </si>
  <si>
    <t>Обсяги лісопродукції (куб.м.), виставленої та проданої на загальних ОСНОВНИХ та додаткових торгах, спеціалізованих торгах                                                                                                                                                                                                                                                                                                                                                                                         
 у 2017 року підприємствами Львівського ОУЛМГ</t>
  </si>
  <si>
    <t>Разом за  2017 р.</t>
  </si>
  <si>
    <t>Аналіз реалізації лісопродукції
на спеціальних біржових торгах, загальних аукціонних торгах у 2017 році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</si>
</sst>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%"/>
    <numFmt numFmtId="166" formatCode="0.0"/>
  </numFmts>
  <fonts count="29"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name val="Arial Cyr"/>
      <family val="0"/>
    </font>
    <font>
      <sz val="13"/>
      <name val="Arial Narrow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9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2" fillId="0" borderId="5" applyNumberFormat="0" applyFill="0" applyAlignment="0" applyProtection="0"/>
    <xf numFmtId="0" fontId="23" fillId="14" borderId="6" applyNumberFormat="0" applyAlignment="0" applyProtection="0"/>
    <xf numFmtId="0" fontId="12" fillId="0" borderId="0" applyNumberFormat="0" applyFill="0" applyBorder="0" applyAlignment="0" applyProtection="0"/>
    <xf numFmtId="0" fontId="21" fillId="9" borderId="1" applyNumberFormat="0" applyAlignment="0" applyProtection="0"/>
    <xf numFmtId="0" fontId="26" fillId="0" borderId="7" applyNumberFormat="0" applyFill="0" applyAlignment="0" applyProtection="0"/>
    <xf numFmtId="0" fontId="17" fillId="17" borderId="0" applyNumberFormat="0" applyBorder="0" applyAlignment="0" applyProtection="0"/>
    <xf numFmtId="0" fontId="0" fillId="5" borderId="8" applyNumberFormat="0" applyFont="0" applyAlignment="0" applyProtection="0"/>
    <xf numFmtId="0" fontId="20" fillId="9" borderId="9" applyNumberFormat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164" fontId="4" fillId="17" borderId="10" xfId="0" applyNumberFormat="1" applyFont="1" applyFill="1" applyBorder="1" applyAlignment="1">
      <alignment/>
    </xf>
    <xf numFmtId="165" fontId="4" fillId="17" borderId="10" xfId="0" applyNumberFormat="1" applyFont="1" applyFill="1" applyBorder="1" applyAlignment="1">
      <alignment/>
    </xf>
    <xf numFmtId="164" fontId="4" fillId="17" borderId="12" xfId="0" applyNumberFormat="1" applyFont="1" applyFill="1" applyBorder="1" applyAlignment="1">
      <alignment/>
    </xf>
    <xf numFmtId="3" fontId="5" fillId="18" borderId="13" xfId="0" applyNumberFormat="1" applyFont="1" applyFill="1" applyBorder="1" applyAlignment="1">
      <alignment/>
    </xf>
    <xf numFmtId="164" fontId="4" fillId="17" borderId="11" xfId="0" applyNumberFormat="1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3" fontId="6" fillId="3" borderId="15" xfId="0" applyNumberFormat="1" applyFont="1" applyFill="1" applyBorder="1" applyAlignment="1">
      <alignment/>
    </xf>
    <xf numFmtId="4" fontId="6" fillId="3" borderId="15" xfId="0" applyNumberFormat="1" applyFont="1" applyFill="1" applyBorder="1" applyAlignment="1">
      <alignment/>
    </xf>
    <xf numFmtId="10" fontId="6" fillId="3" borderId="15" xfId="0" applyNumberFormat="1" applyFont="1" applyFill="1" applyBorder="1" applyAlignment="1">
      <alignment/>
    </xf>
    <xf numFmtId="2" fontId="6" fillId="3" borderId="15" xfId="0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3" fontId="6" fillId="3" borderId="17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0" fontId="4" fillId="7" borderId="13" xfId="48" applyFont="1" applyFill="1" applyBorder="1" applyAlignment="1">
      <alignment vertical="center"/>
      <protection/>
    </xf>
    <xf numFmtId="0" fontId="4" fillId="7" borderId="10" xfId="48" applyFont="1" applyFill="1" applyBorder="1" applyAlignment="1">
      <alignment vertical="center"/>
      <protection/>
    </xf>
    <xf numFmtId="3" fontId="9" fillId="19" borderId="10" xfId="48" applyNumberFormat="1" applyFont="1" applyFill="1" applyBorder="1" applyAlignment="1">
      <alignment vertical="center"/>
      <protection/>
    </xf>
    <xf numFmtId="3" fontId="9" fillId="17" borderId="10" xfId="48" applyNumberFormat="1" applyFont="1" applyFill="1" applyBorder="1" applyAlignment="1">
      <alignment vertical="center"/>
      <protection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166" fontId="6" fillId="0" borderId="12" xfId="48" applyNumberFormat="1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4" fillId="7" borderId="10" xfId="48" applyFont="1" applyFill="1" applyBorder="1" applyAlignment="1">
      <alignment vertical="center" wrapText="1"/>
      <protection/>
    </xf>
    <xf numFmtId="0" fontId="6" fillId="3" borderId="14" xfId="48" applyFont="1" applyFill="1" applyBorder="1" applyAlignment="1">
      <alignment vertical="center"/>
      <protection/>
    </xf>
    <xf numFmtId="0" fontId="6" fillId="3" borderId="15" xfId="48" applyFont="1" applyFill="1" applyBorder="1" applyAlignment="1">
      <alignment vertical="center"/>
      <protection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3" fontId="11" fillId="3" borderId="15" xfId="0" applyNumberFormat="1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1" fillId="3" borderId="23" xfId="0" applyFont="1" applyFill="1" applyBorder="1" applyAlignment="1">
      <alignment/>
    </xf>
    <xf numFmtId="166" fontId="6" fillId="0" borderId="11" xfId="48" applyNumberFormat="1" applyFont="1" applyBorder="1" applyAlignment="1">
      <alignment vertical="center"/>
      <protection/>
    </xf>
    <xf numFmtId="166" fontId="6" fillId="3" borderId="15" xfId="48" applyNumberFormat="1" applyFont="1" applyFill="1" applyBorder="1" applyAlignment="1">
      <alignment vertical="center"/>
      <protection/>
    </xf>
    <xf numFmtId="166" fontId="6" fillId="3" borderId="18" xfId="48" applyNumberFormat="1" applyFont="1" applyFill="1" applyBorder="1" applyAlignment="1">
      <alignment vertical="center"/>
      <protection/>
    </xf>
    <xf numFmtId="166" fontId="10" fillId="0" borderId="10" xfId="0" applyNumberFormat="1" applyFont="1" applyBorder="1" applyAlignment="1">
      <alignment/>
    </xf>
    <xf numFmtId="0" fontId="2" fillId="17" borderId="10" xfId="48" applyFont="1" applyFill="1" applyBorder="1" applyAlignment="1">
      <alignment horizontal="center" vertical="center" wrapText="1"/>
      <protection/>
    </xf>
    <xf numFmtId="0" fontId="3" fillId="19" borderId="20" xfId="0" applyFont="1" applyFill="1" applyBorder="1" applyAlignment="1">
      <alignment horizontal="center"/>
    </xf>
    <xf numFmtId="0" fontId="3" fillId="19" borderId="24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0" borderId="20" xfId="48" applyFont="1" applyBorder="1" applyAlignment="1">
      <alignment horizontal="center" vertical="center" wrapText="1"/>
      <protection/>
    </xf>
    <xf numFmtId="0" fontId="7" fillId="0" borderId="24" xfId="48" applyFont="1" applyBorder="1" applyAlignment="1">
      <alignment horizontal="center" vertical="center" wrapText="1"/>
      <protection/>
    </xf>
    <xf numFmtId="0" fontId="7" fillId="0" borderId="26" xfId="48" applyFont="1" applyBorder="1" applyAlignment="1">
      <alignment horizontal="center" vertical="center" wrapText="1"/>
      <protection/>
    </xf>
    <xf numFmtId="0" fontId="7" fillId="0" borderId="27" xfId="48" applyFont="1" applyBorder="1" applyAlignment="1">
      <alignment horizontal="center" vertical="center" wrapText="1"/>
      <protection/>
    </xf>
    <xf numFmtId="0" fontId="7" fillId="0" borderId="21" xfId="48" applyFont="1" applyBorder="1" applyAlignment="1">
      <alignment horizontal="center" vertical="center" wrapText="1"/>
      <protection/>
    </xf>
    <xf numFmtId="0" fontId="2" fillId="20" borderId="28" xfId="48" applyFont="1" applyFill="1" applyBorder="1" applyAlignment="1">
      <alignment horizontal="center" vertical="center" wrapText="1"/>
      <protection/>
    </xf>
    <xf numFmtId="0" fontId="2" fillId="20" borderId="29" xfId="48" applyFont="1" applyFill="1" applyBorder="1" applyAlignment="1">
      <alignment horizontal="center" vertical="center" wrapText="1"/>
      <protection/>
    </xf>
    <xf numFmtId="0" fontId="2" fillId="20" borderId="30" xfId="48" applyFont="1" applyFill="1" applyBorder="1" applyAlignment="1">
      <alignment horizontal="center" vertical="center" wrapText="1"/>
      <protection/>
    </xf>
    <xf numFmtId="0" fontId="2" fillId="20" borderId="31" xfId="48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2" fillId="20" borderId="11" xfId="48" applyFont="1" applyFill="1" applyBorder="1" applyAlignment="1">
      <alignment horizontal="center" vertical="center" wrapText="1"/>
      <protection/>
    </xf>
    <xf numFmtId="0" fontId="2" fillId="20" borderId="10" xfId="48" applyFont="1" applyFill="1" applyBorder="1" applyAlignment="1">
      <alignment horizontal="center" vertical="center" wrapText="1"/>
      <protection/>
    </xf>
    <xf numFmtId="0" fontId="2" fillId="21" borderId="10" xfId="48" applyFont="1" applyFill="1" applyBorder="1" applyAlignment="1">
      <alignment horizontal="center" vertical="center" textRotation="90" wrapText="1"/>
      <protection/>
    </xf>
    <xf numFmtId="0" fontId="2" fillId="21" borderId="32" xfId="48" applyFont="1" applyFill="1" applyBorder="1" applyAlignment="1">
      <alignment horizontal="center" vertical="center" textRotation="90" wrapText="1"/>
      <protection/>
    </xf>
    <xf numFmtId="0" fontId="2" fillId="21" borderId="30" xfId="48" applyFont="1" applyFill="1" applyBorder="1" applyAlignment="1">
      <alignment horizontal="center" vertical="center" textRotation="90" wrapText="1"/>
      <protection/>
    </xf>
    <xf numFmtId="0" fontId="2" fillId="17" borderId="32" xfId="48" applyFont="1" applyFill="1" applyBorder="1" applyAlignment="1">
      <alignment horizontal="center" vertical="center" wrapText="1"/>
      <protection/>
    </xf>
    <xf numFmtId="0" fontId="8" fillId="0" borderId="30" xfId="0" applyFont="1" applyBorder="1" applyAlignment="1">
      <alignment/>
    </xf>
    <xf numFmtId="0" fontId="2" fillId="20" borderId="33" xfId="48" applyFont="1" applyFill="1" applyBorder="1" applyAlignment="1">
      <alignment horizontal="center" vertical="center" wrapText="1"/>
      <protection/>
    </xf>
    <xf numFmtId="0" fontId="2" fillId="20" borderId="34" xfId="48" applyFont="1" applyFill="1" applyBorder="1" applyAlignment="1">
      <alignment horizontal="center" vertical="center" wrapText="1"/>
      <protection/>
    </xf>
    <xf numFmtId="0" fontId="7" fillId="0" borderId="0" xfId="48" applyFont="1" applyBorder="1" applyAlignment="1">
      <alignment horizontal="center" wrapText="1"/>
      <protection/>
    </xf>
    <xf numFmtId="0" fontId="4" fillId="0" borderId="35" xfId="48" applyFont="1" applyBorder="1" applyAlignment="1">
      <alignment horizontal="center" vertical="center" wrapText="1"/>
      <protection/>
    </xf>
    <xf numFmtId="0" fontId="4" fillId="0" borderId="29" xfId="48" applyFont="1" applyBorder="1" applyAlignment="1">
      <alignment horizontal="center" vertical="center" wrapText="1"/>
      <protection/>
    </xf>
    <xf numFmtId="0" fontId="4" fillId="0" borderId="36" xfId="48" applyFont="1" applyBorder="1" applyAlignment="1">
      <alignment horizontal="center" vertical="center" wrapText="1"/>
      <protection/>
    </xf>
    <xf numFmtId="0" fontId="4" fillId="0" borderId="37" xfId="48" applyFont="1" applyBorder="1" applyAlignment="1">
      <alignment horizontal="center" vertical="center" wrapText="1"/>
      <protection/>
    </xf>
    <xf numFmtId="0" fontId="4" fillId="0" borderId="31" xfId="48" applyFont="1" applyBorder="1" applyAlignment="1">
      <alignment horizontal="center" vertical="center" wrapText="1"/>
      <protection/>
    </xf>
    <xf numFmtId="0" fontId="4" fillId="0" borderId="32" xfId="48" applyFont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" name="Text Box 13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" name="Text Box 14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" name="Text Box 15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" name="Text Box 16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2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3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4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33" name="Text Box 53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34" name="Text Box 53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35" name="Text Box 53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36" name="Text Box 53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37" name="Text Box 53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38" name="Text Box 53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39" name="Text Box 54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40" name="Text Box 54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41" name="Text Box 54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42" name="Text Box 54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43" name="Text Box 54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44" name="Text Box 54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49" name="Text Box 55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50" name="Text Box 55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51" name="Text Box 55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52" name="Text Box 55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5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61" name="Text Box 56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62" name="Text Box 56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63" name="Text Box 56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64" name="Text Box 56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65" name="Text Box 56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66" name="Text Box 56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67" name="Text Box 56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68" name="Text Box 56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569" name="Text Box 17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570" name="Text Box 18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571" name="Text Box 19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572" name="Text Box 20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573" name="Text Box 17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574" name="Text Box 18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575" name="Text Box 19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576" name="Text Box 20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77" name="Text Box 57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78" name="Text Box 57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79" name="Text Box 58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80" name="Text Box 58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81" name="Text Box 58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82" name="Text Box 58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83" name="Text Box 58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84" name="Text Box 58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85" name="Text Box 58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86" name="Text Box 58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87" name="Text Box 58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88" name="Text Box 58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89" name="Text Box 59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90" name="Text Box 59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91" name="Text Box 59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92" name="Text Box 59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93" name="Text Box 59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94" name="Text Box 59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95" name="Text Box 59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96" name="Text Box 59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97" name="Text Box 59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98" name="Text Box 59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599" name="Text Box 60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600" name="Text Box 60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601" name="Text Box 60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602" name="Text Box 60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603" name="Text Box 60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604" name="Text Box 60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42900"/>
    <xdr:sp fLocksText="0">
      <xdr:nvSpPr>
        <xdr:cNvPr id="605" name="Text Box 17"/>
        <xdr:cNvSpPr txBox="1">
          <a:spLocks noChangeArrowheads="1"/>
        </xdr:cNvSpPr>
      </xdr:nvSpPr>
      <xdr:spPr>
        <a:xfrm>
          <a:off x="1952625" y="54673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42900"/>
    <xdr:sp fLocksText="0">
      <xdr:nvSpPr>
        <xdr:cNvPr id="606" name="Text Box 18"/>
        <xdr:cNvSpPr txBox="1">
          <a:spLocks noChangeArrowheads="1"/>
        </xdr:cNvSpPr>
      </xdr:nvSpPr>
      <xdr:spPr>
        <a:xfrm>
          <a:off x="1952625" y="54673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42900"/>
    <xdr:sp fLocksText="0">
      <xdr:nvSpPr>
        <xdr:cNvPr id="607" name="Text Box 19"/>
        <xdr:cNvSpPr txBox="1">
          <a:spLocks noChangeArrowheads="1"/>
        </xdr:cNvSpPr>
      </xdr:nvSpPr>
      <xdr:spPr>
        <a:xfrm>
          <a:off x="1952625" y="54673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42900"/>
    <xdr:sp fLocksText="0">
      <xdr:nvSpPr>
        <xdr:cNvPr id="608" name="Text Box 20"/>
        <xdr:cNvSpPr txBox="1">
          <a:spLocks noChangeArrowheads="1"/>
        </xdr:cNvSpPr>
      </xdr:nvSpPr>
      <xdr:spPr>
        <a:xfrm>
          <a:off x="1952625" y="54673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609" name="Text Box 17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610" name="Text Box 18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611" name="Text Box 19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09550"/>
    <xdr:sp fLocksText="0">
      <xdr:nvSpPr>
        <xdr:cNvPr id="612" name="Text Box 20"/>
        <xdr:cNvSpPr txBox="1">
          <a:spLocks noChangeArrowheads="1"/>
        </xdr:cNvSpPr>
      </xdr:nvSpPr>
      <xdr:spPr>
        <a:xfrm>
          <a:off x="1952625" y="5467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13" name="Text Box 13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14" name="Text Box 14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15" name="Text Box 15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16" name="Text Box 16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6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7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797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798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799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800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801" name="Text Box 17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802" name="Text Box 18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803" name="Text Box 19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804" name="Text Box 20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805" name="Text Box 17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806" name="Text Box 18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807" name="Text Box 19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808" name="Text Box 20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8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9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49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50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51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52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53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54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55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56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57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58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59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60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61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62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63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64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65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66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67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68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69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70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71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72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73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74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75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76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77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78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79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80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81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82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83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84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85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86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87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88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89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90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91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92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93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94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95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96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97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98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999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00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01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02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03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04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05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06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07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08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09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10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11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12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13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14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15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16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17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18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19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20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21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22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23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24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25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26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27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28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29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30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31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32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33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34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35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36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37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38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39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40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41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42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43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44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45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46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47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48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49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50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51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52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53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54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55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56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57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58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59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60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61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62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63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64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65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66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67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68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69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70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71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72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73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74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75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76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77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78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79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80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81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82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83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84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85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86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87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88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89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90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91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92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93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94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95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96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97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98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099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00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01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02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03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04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05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06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07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08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09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10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11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12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13" name="Text Box 17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14" name="Text Box 18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15" name="Text Box 19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66700"/>
    <xdr:sp fLocksText="0">
      <xdr:nvSpPr>
        <xdr:cNvPr id="1116" name="Text Box 20"/>
        <xdr:cNvSpPr txBox="1">
          <a:spLocks noChangeArrowheads="1"/>
        </xdr:cNvSpPr>
      </xdr:nvSpPr>
      <xdr:spPr>
        <a:xfrm>
          <a:off x="1952625" y="5467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17" name="Text Box 17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18" name="Text Box 18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19" name="Text Box 19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20" name="Text Box 20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21" name="Text Box 17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22" name="Text Box 18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23" name="Text Box 19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24" name="Text Box 20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95275"/>
    <xdr:sp fLocksText="0">
      <xdr:nvSpPr>
        <xdr:cNvPr id="1125" name="Text Box 17"/>
        <xdr:cNvSpPr txBox="1">
          <a:spLocks noChangeArrowheads="1"/>
        </xdr:cNvSpPr>
      </xdr:nvSpPr>
      <xdr:spPr>
        <a:xfrm>
          <a:off x="1952625" y="54673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95275"/>
    <xdr:sp fLocksText="0">
      <xdr:nvSpPr>
        <xdr:cNvPr id="1126" name="Text Box 18"/>
        <xdr:cNvSpPr txBox="1">
          <a:spLocks noChangeArrowheads="1"/>
        </xdr:cNvSpPr>
      </xdr:nvSpPr>
      <xdr:spPr>
        <a:xfrm>
          <a:off x="1952625" y="54673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95275"/>
    <xdr:sp fLocksText="0">
      <xdr:nvSpPr>
        <xdr:cNvPr id="1127" name="Text Box 19"/>
        <xdr:cNvSpPr txBox="1">
          <a:spLocks noChangeArrowheads="1"/>
        </xdr:cNvSpPr>
      </xdr:nvSpPr>
      <xdr:spPr>
        <a:xfrm>
          <a:off x="1952625" y="54673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95275"/>
    <xdr:sp fLocksText="0">
      <xdr:nvSpPr>
        <xdr:cNvPr id="1128" name="Text Box 20"/>
        <xdr:cNvSpPr txBox="1">
          <a:spLocks noChangeArrowheads="1"/>
        </xdr:cNvSpPr>
      </xdr:nvSpPr>
      <xdr:spPr>
        <a:xfrm>
          <a:off x="1952625" y="54673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29" name="Text Box 17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30" name="Text Box 18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31" name="Text Box 19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32" name="Text Box 20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95275"/>
    <xdr:sp fLocksText="0">
      <xdr:nvSpPr>
        <xdr:cNvPr id="1133" name="Text Box 17"/>
        <xdr:cNvSpPr txBox="1">
          <a:spLocks noChangeArrowheads="1"/>
        </xdr:cNvSpPr>
      </xdr:nvSpPr>
      <xdr:spPr>
        <a:xfrm>
          <a:off x="1952625" y="54673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95275"/>
    <xdr:sp fLocksText="0">
      <xdr:nvSpPr>
        <xdr:cNvPr id="1134" name="Text Box 18"/>
        <xdr:cNvSpPr txBox="1">
          <a:spLocks noChangeArrowheads="1"/>
        </xdr:cNvSpPr>
      </xdr:nvSpPr>
      <xdr:spPr>
        <a:xfrm>
          <a:off x="1952625" y="54673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95275"/>
    <xdr:sp fLocksText="0">
      <xdr:nvSpPr>
        <xdr:cNvPr id="1135" name="Text Box 19"/>
        <xdr:cNvSpPr txBox="1">
          <a:spLocks noChangeArrowheads="1"/>
        </xdr:cNvSpPr>
      </xdr:nvSpPr>
      <xdr:spPr>
        <a:xfrm>
          <a:off x="1952625" y="54673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95275"/>
    <xdr:sp fLocksText="0">
      <xdr:nvSpPr>
        <xdr:cNvPr id="1136" name="Text Box 20"/>
        <xdr:cNvSpPr txBox="1">
          <a:spLocks noChangeArrowheads="1"/>
        </xdr:cNvSpPr>
      </xdr:nvSpPr>
      <xdr:spPr>
        <a:xfrm>
          <a:off x="1952625" y="54673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37" name="Text Box 17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38" name="Text Box 18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39" name="Text Box 19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40" name="Text Box 20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45" name="Text Box 114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46" name="Text Box 114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47" name="Text Box 114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48" name="Text Box 115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49" name="Text Box 115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50" name="Text Box 115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51" name="Text Box 115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52" name="Text Box 115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53" name="Text Box 115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54" name="Text Box 115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55" name="Text Box 115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56" name="Text Box 115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61" name="Text Box 116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62" name="Text Box 116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63" name="Text Box 116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64" name="Text Box 116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65" name="Text Box 17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66" name="Text Box 18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67" name="Text Box 19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168" name="Text Box 20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1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73" name="Text Box 117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74" name="Text Box 117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75" name="Text Box 117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76" name="Text Box 117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77" name="Text Box 117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78" name="Text Box 118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79" name="Text Box 118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80" name="Text Box 118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57175"/>
    <xdr:sp fLocksText="0">
      <xdr:nvSpPr>
        <xdr:cNvPr id="1181" name="Text Box 17"/>
        <xdr:cNvSpPr txBox="1">
          <a:spLocks noChangeArrowheads="1"/>
        </xdr:cNvSpPr>
      </xdr:nvSpPr>
      <xdr:spPr>
        <a:xfrm>
          <a:off x="1952625" y="54673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57175"/>
    <xdr:sp fLocksText="0">
      <xdr:nvSpPr>
        <xdr:cNvPr id="1182" name="Text Box 18"/>
        <xdr:cNvSpPr txBox="1">
          <a:spLocks noChangeArrowheads="1"/>
        </xdr:cNvSpPr>
      </xdr:nvSpPr>
      <xdr:spPr>
        <a:xfrm>
          <a:off x="1952625" y="54673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57175"/>
    <xdr:sp fLocksText="0">
      <xdr:nvSpPr>
        <xdr:cNvPr id="1183" name="Text Box 19"/>
        <xdr:cNvSpPr txBox="1">
          <a:spLocks noChangeArrowheads="1"/>
        </xdr:cNvSpPr>
      </xdr:nvSpPr>
      <xdr:spPr>
        <a:xfrm>
          <a:off x="1952625" y="54673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57175"/>
    <xdr:sp fLocksText="0">
      <xdr:nvSpPr>
        <xdr:cNvPr id="1184" name="Text Box 20"/>
        <xdr:cNvSpPr txBox="1">
          <a:spLocks noChangeArrowheads="1"/>
        </xdr:cNvSpPr>
      </xdr:nvSpPr>
      <xdr:spPr>
        <a:xfrm>
          <a:off x="1952625" y="54673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28600"/>
    <xdr:sp fLocksText="0">
      <xdr:nvSpPr>
        <xdr:cNvPr id="1185" name="Text Box 17"/>
        <xdr:cNvSpPr txBox="1">
          <a:spLocks noChangeArrowheads="1"/>
        </xdr:cNvSpPr>
      </xdr:nvSpPr>
      <xdr:spPr>
        <a:xfrm>
          <a:off x="1952625" y="5467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28600"/>
    <xdr:sp fLocksText="0">
      <xdr:nvSpPr>
        <xdr:cNvPr id="1186" name="Text Box 18"/>
        <xdr:cNvSpPr txBox="1">
          <a:spLocks noChangeArrowheads="1"/>
        </xdr:cNvSpPr>
      </xdr:nvSpPr>
      <xdr:spPr>
        <a:xfrm>
          <a:off x="1952625" y="5467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28600"/>
    <xdr:sp fLocksText="0">
      <xdr:nvSpPr>
        <xdr:cNvPr id="1187" name="Text Box 19"/>
        <xdr:cNvSpPr txBox="1">
          <a:spLocks noChangeArrowheads="1"/>
        </xdr:cNvSpPr>
      </xdr:nvSpPr>
      <xdr:spPr>
        <a:xfrm>
          <a:off x="1952625" y="5467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28600"/>
    <xdr:sp fLocksText="0">
      <xdr:nvSpPr>
        <xdr:cNvPr id="1188" name="Text Box 20"/>
        <xdr:cNvSpPr txBox="1">
          <a:spLocks noChangeArrowheads="1"/>
        </xdr:cNvSpPr>
      </xdr:nvSpPr>
      <xdr:spPr>
        <a:xfrm>
          <a:off x="1952625" y="5467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89" name="Text Box 119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90" name="Text Box 119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91" name="Text Box 119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92" name="Text Box 119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93" name="Text Box 119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94" name="Text Box 119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95" name="Text Box 119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96" name="Text Box 119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97" name="Text Box 119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98" name="Text Box 120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199" name="Text Box 120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00" name="Text Box 120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01" name="Text Box 120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02" name="Text Box 120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03" name="Text Box 120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04" name="Text Box 120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05" name="Text Box 120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06" name="Text Box 120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07" name="Text Box 120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08" name="Text Box 121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09" name="Text Box 121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10" name="Text Box 121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11" name="Text Box 121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12" name="Text Box 121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13" name="Text Box 121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14" name="Text Box 121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15" name="Text Box 121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216" name="Text Box 121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217" name="Text Box 17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218" name="Text Box 18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219" name="Text Box 19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220" name="Text Box 20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14325"/>
    <xdr:sp fLocksText="0">
      <xdr:nvSpPr>
        <xdr:cNvPr id="1221" name="Text Box 17"/>
        <xdr:cNvSpPr txBox="1">
          <a:spLocks noChangeArrowheads="1"/>
        </xdr:cNvSpPr>
      </xdr:nvSpPr>
      <xdr:spPr>
        <a:xfrm>
          <a:off x="1952625" y="5467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14325"/>
    <xdr:sp fLocksText="0">
      <xdr:nvSpPr>
        <xdr:cNvPr id="1222" name="Text Box 18"/>
        <xdr:cNvSpPr txBox="1">
          <a:spLocks noChangeArrowheads="1"/>
        </xdr:cNvSpPr>
      </xdr:nvSpPr>
      <xdr:spPr>
        <a:xfrm>
          <a:off x="1952625" y="5467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14325"/>
    <xdr:sp fLocksText="0">
      <xdr:nvSpPr>
        <xdr:cNvPr id="1223" name="Text Box 19"/>
        <xdr:cNvSpPr txBox="1">
          <a:spLocks noChangeArrowheads="1"/>
        </xdr:cNvSpPr>
      </xdr:nvSpPr>
      <xdr:spPr>
        <a:xfrm>
          <a:off x="1952625" y="5467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14325"/>
    <xdr:sp fLocksText="0">
      <xdr:nvSpPr>
        <xdr:cNvPr id="1224" name="Text Box 20"/>
        <xdr:cNvSpPr txBox="1">
          <a:spLocks noChangeArrowheads="1"/>
        </xdr:cNvSpPr>
      </xdr:nvSpPr>
      <xdr:spPr>
        <a:xfrm>
          <a:off x="1952625" y="5467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25" name="Text Box 13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26" name="Text Box 14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27" name="Text Box 15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28" name="Text Box 16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2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3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4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5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5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8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69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0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1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2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3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5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6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7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8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4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5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5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5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53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54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55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56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57" name="Text Box 176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58" name="Text Box 176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59" name="Text Box 176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60" name="Text Box 176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61" name="Text Box 176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62" name="Text Box 176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63" name="Text Box 176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64" name="Text Box 176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65" name="Text Box 176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66" name="Text Box 176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67" name="Text Box 177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68" name="Text Box 177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69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70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71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72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73" name="Text Box 177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74" name="Text Box 177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75" name="Text Box 177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76" name="Text Box 177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77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78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79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80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81" name="Text Box 17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82" name="Text Box 18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83" name="Text Box 19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190500"/>
    <xdr:sp fLocksText="0">
      <xdr:nvSpPr>
        <xdr:cNvPr id="1784" name="Text Box 20"/>
        <xdr:cNvSpPr txBox="1">
          <a:spLocks noChangeArrowheads="1"/>
        </xdr:cNvSpPr>
      </xdr:nvSpPr>
      <xdr:spPr>
        <a:xfrm>
          <a:off x="1952625" y="5467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85" name="Text Box 178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86" name="Text Box 178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87" name="Text Box 179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88" name="Text Box 179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89" name="Text Box 179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90" name="Text Box 179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91" name="Text Box 179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792" name="Text Box 179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57175"/>
    <xdr:sp fLocksText="0">
      <xdr:nvSpPr>
        <xdr:cNvPr id="1793" name="Text Box 17"/>
        <xdr:cNvSpPr txBox="1">
          <a:spLocks noChangeArrowheads="1"/>
        </xdr:cNvSpPr>
      </xdr:nvSpPr>
      <xdr:spPr>
        <a:xfrm>
          <a:off x="1952625" y="54673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57175"/>
    <xdr:sp fLocksText="0">
      <xdr:nvSpPr>
        <xdr:cNvPr id="1794" name="Text Box 18"/>
        <xdr:cNvSpPr txBox="1">
          <a:spLocks noChangeArrowheads="1"/>
        </xdr:cNvSpPr>
      </xdr:nvSpPr>
      <xdr:spPr>
        <a:xfrm>
          <a:off x="1952625" y="54673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57175"/>
    <xdr:sp fLocksText="0">
      <xdr:nvSpPr>
        <xdr:cNvPr id="1795" name="Text Box 19"/>
        <xdr:cNvSpPr txBox="1">
          <a:spLocks noChangeArrowheads="1"/>
        </xdr:cNvSpPr>
      </xdr:nvSpPr>
      <xdr:spPr>
        <a:xfrm>
          <a:off x="1952625" y="54673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57175"/>
    <xdr:sp fLocksText="0">
      <xdr:nvSpPr>
        <xdr:cNvPr id="1796" name="Text Box 20"/>
        <xdr:cNvSpPr txBox="1">
          <a:spLocks noChangeArrowheads="1"/>
        </xdr:cNvSpPr>
      </xdr:nvSpPr>
      <xdr:spPr>
        <a:xfrm>
          <a:off x="1952625" y="54673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28600"/>
    <xdr:sp fLocksText="0">
      <xdr:nvSpPr>
        <xdr:cNvPr id="1797" name="Text Box 17"/>
        <xdr:cNvSpPr txBox="1">
          <a:spLocks noChangeArrowheads="1"/>
        </xdr:cNvSpPr>
      </xdr:nvSpPr>
      <xdr:spPr>
        <a:xfrm>
          <a:off x="1952625" y="5467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28600"/>
    <xdr:sp fLocksText="0">
      <xdr:nvSpPr>
        <xdr:cNvPr id="1798" name="Text Box 18"/>
        <xdr:cNvSpPr txBox="1">
          <a:spLocks noChangeArrowheads="1"/>
        </xdr:cNvSpPr>
      </xdr:nvSpPr>
      <xdr:spPr>
        <a:xfrm>
          <a:off x="1952625" y="5467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28600"/>
    <xdr:sp fLocksText="0">
      <xdr:nvSpPr>
        <xdr:cNvPr id="1799" name="Text Box 19"/>
        <xdr:cNvSpPr txBox="1">
          <a:spLocks noChangeArrowheads="1"/>
        </xdr:cNvSpPr>
      </xdr:nvSpPr>
      <xdr:spPr>
        <a:xfrm>
          <a:off x="1952625" y="5467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28600"/>
    <xdr:sp fLocksText="0">
      <xdr:nvSpPr>
        <xdr:cNvPr id="1800" name="Text Box 20"/>
        <xdr:cNvSpPr txBox="1">
          <a:spLocks noChangeArrowheads="1"/>
        </xdr:cNvSpPr>
      </xdr:nvSpPr>
      <xdr:spPr>
        <a:xfrm>
          <a:off x="1952625" y="5467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01" name="Text Box 180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02" name="Text Box 180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03" name="Text Box 180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04" name="Text Box 180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05" name="Text Box 180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06" name="Text Box 180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07" name="Text Box 181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08" name="Text Box 181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09" name="Text Box 181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10" name="Text Box 181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11" name="Text Box 181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12" name="Text Box 181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13" name="Text Box 181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14" name="Text Box 181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15" name="Text Box 181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16" name="Text Box 181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17" name="Text Box 182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18" name="Text Box 182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19" name="Text Box 1822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20" name="Text Box 1823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21" name="Text Box 1824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22" name="Text Box 1825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23" name="Text Box 1826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24" name="Text Box 1827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25" name="Text Box 1828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26" name="Text Box 1829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27" name="Text Box 1830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1828" name="Text Box 1831"/>
        <xdr:cNvSpPr txBox="1">
          <a:spLocks noChangeArrowheads="1"/>
        </xdr:cNvSpPr>
      </xdr:nvSpPr>
      <xdr:spPr>
        <a:xfrm>
          <a:off x="1952625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829" name="Text Box 17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830" name="Text Box 18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831" name="Text Box 19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832" name="Text Box 20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14325"/>
    <xdr:sp fLocksText="0">
      <xdr:nvSpPr>
        <xdr:cNvPr id="1833" name="Text Box 17"/>
        <xdr:cNvSpPr txBox="1">
          <a:spLocks noChangeArrowheads="1"/>
        </xdr:cNvSpPr>
      </xdr:nvSpPr>
      <xdr:spPr>
        <a:xfrm>
          <a:off x="1952625" y="5467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14325"/>
    <xdr:sp fLocksText="0">
      <xdr:nvSpPr>
        <xdr:cNvPr id="1834" name="Text Box 18"/>
        <xdr:cNvSpPr txBox="1">
          <a:spLocks noChangeArrowheads="1"/>
        </xdr:cNvSpPr>
      </xdr:nvSpPr>
      <xdr:spPr>
        <a:xfrm>
          <a:off x="1952625" y="5467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14325"/>
    <xdr:sp fLocksText="0">
      <xdr:nvSpPr>
        <xdr:cNvPr id="1835" name="Text Box 19"/>
        <xdr:cNvSpPr txBox="1">
          <a:spLocks noChangeArrowheads="1"/>
        </xdr:cNvSpPr>
      </xdr:nvSpPr>
      <xdr:spPr>
        <a:xfrm>
          <a:off x="1952625" y="5467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14325"/>
    <xdr:sp fLocksText="0">
      <xdr:nvSpPr>
        <xdr:cNvPr id="1836" name="Text Box 20"/>
        <xdr:cNvSpPr txBox="1">
          <a:spLocks noChangeArrowheads="1"/>
        </xdr:cNvSpPr>
      </xdr:nvSpPr>
      <xdr:spPr>
        <a:xfrm>
          <a:off x="1952625" y="5467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837" name="Text Box 17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838" name="Text Box 18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839" name="Text Box 19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840" name="Text Box 20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841" name="Text Box 17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842" name="Text Box 18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843" name="Text Box 19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276225"/>
    <xdr:sp fLocksText="0">
      <xdr:nvSpPr>
        <xdr:cNvPr id="1844" name="Text Box 20"/>
        <xdr:cNvSpPr txBox="1">
          <a:spLocks noChangeArrowheads="1"/>
        </xdr:cNvSpPr>
      </xdr:nvSpPr>
      <xdr:spPr>
        <a:xfrm>
          <a:off x="1952625" y="54673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71475"/>
    <xdr:sp fLocksText="0">
      <xdr:nvSpPr>
        <xdr:cNvPr id="1845" name="Text Box 17"/>
        <xdr:cNvSpPr txBox="1">
          <a:spLocks noChangeArrowheads="1"/>
        </xdr:cNvSpPr>
      </xdr:nvSpPr>
      <xdr:spPr>
        <a:xfrm>
          <a:off x="1952625" y="54673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71475"/>
    <xdr:sp fLocksText="0">
      <xdr:nvSpPr>
        <xdr:cNvPr id="1846" name="Text Box 18"/>
        <xdr:cNvSpPr txBox="1">
          <a:spLocks noChangeArrowheads="1"/>
        </xdr:cNvSpPr>
      </xdr:nvSpPr>
      <xdr:spPr>
        <a:xfrm>
          <a:off x="1952625" y="54673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71475"/>
    <xdr:sp fLocksText="0">
      <xdr:nvSpPr>
        <xdr:cNvPr id="1847" name="Text Box 19"/>
        <xdr:cNvSpPr txBox="1">
          <a:spLocks noChangeArrowheads="1"/>
        </xdr:cNvSpPr>
      </xdr:nvSpPr>
      <xdr:spPr>
        <a:xfrm>
          <a:off x="1952625" y="54673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71475"/>
    <xdr:sp fLocksText="0">
      <xdr:nvSpPr>
        <xdr:cNvPr id="1848" name="Text Box 20"/>
        <xdr:cNvSpPr txBox="1">
          <a:spLocks noChangeArrowheads="1"/>
        </xdr:cNvSpPr>
      </xdr:nvSpPr>
      <xdr:spPr>
        <a:xfrm>
          <a:off x="1952625" y="54673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849" name="Text Box 17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850" name="Text Box 18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851" name="Text Box 19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04800"/>
    <xdr:sp fLocksText="0">
      <xdr:nvSpPr>
        <xdr:cNvPr id="1852" name="Text Box 20"/>
        <xdr:cNvSpPr txBox="1">
          <a:spLocks noChangeArrowheads="1"/>
        </xdr:cNvSpPr>
      </xdr:nvSpPr>
      <xdr:spPr>
        <a:xfrm>
          <a:off x="1952625" y="5467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42900"/>
    <xdr:sp fLocksText="0">
      <xdr:nvSpPr>
        <xdr:cNvPr id="1853" name="Text Box 17"/>
        <xdr:cNvSpPr txBox="1">
          <a:spLocks noChangeArrowheads="1"/>
        </xdr:cNvSpPr>
      </xdr:nvSpPr>
      <xdr:spPr>
        <a:xfrm>
          <a:off x="1952625" y="54673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42900"/>
    <xdr:sp fLocksText="0">
      <xdr:nvSpPr>
        <xdr:cNvPr id="1854" name="Text Box 18"/>
        <xdr:cNvSpPr txBox="1">
          <a:spLocks noChangeArrowheads="1"/>
        </xdr:cNvSpPr>
      </xdr:nvSpPr>
      <xdr:spPr>
        <a:xfrm>
          <a:off x="1952625" y="54673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42900"/>
    <xdr:sp fLocksText="0">
      <xdr:nvSpPr>
        <xdr:cNvPr id="1855" name="Text Box 19"/>
        <xdr:cNvSpPr txBox="1">
          <a:spLocks noChangeArrowheads="1"/>
        </xdr:cNvSpPr>
      </xdr:nvSpPr>
      <xdr:spPr>
        <a:xfrm>
          <a:off x="1952625" y="54673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25</xdr:row>
      <xdr:rowOff>0</xdr:rowOff>
    </xdr:from>
    <xdr:ext cx="85725" cy="342900"/>
    <xdr:sp fLocksText="0">
      <xdr:nvSpPr>
        <xdr:cNvPr id="1856" name="Text Box 20"/>
        <xdr:cNvSpPr txBox="1">
          <a:spLocks noChangeArrowheads="1"/>
        </xdr:cNvSpPr>
      </xdr:nvSpPr>
      <xdr:spPr>
        <a:xfrm>
          <a:off x="1952625" y="546735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2" sqref="A2"/>
    </sheetView>
  </sheetViews>
  <sheetFormatPr defaultColWidth="9.140625" defaultRowHeight="15"/>
  <cols>
    <col min="1" max="1" width="4.140625" style="1" customWidth="1"/>
    <col min="2" max="2" width="25.140625" style="1" customWidth="1"/>
    <col min="3" max="3" width="10.140625" style="1" customWidth="1"/>
    <col min="4" max="4" width="9.140625" style="1" customWidth="1"/>
    <col min="5" max="5" width="9.7109375" style="1" customWidth="1"/>
    <col min="6" max="6" width="10.00390625" style="1" customWidth="1"/>
    <col min="7" max="7" width="9.28125" style="1" customWidth="1"/>
    <col min="8" max="8" width="9.140625" style="1" customWidth="1"/>
    <col min="9" max="9" width="10.00390625" style="1" customWidth="1"/>
    <col min="10" max="11" width="9.140625" style="1" customWidth="1"/>
    <col min="12" max="12" width="10.421875" style="1" customWidth="1"/>
    <col min="13" max="13" width="9.140625" style="1" customWidth="1"/>
    <col min="14" max="14" width="9.00390625" style="1" customWidth="1"/>
    <col min="15" max="16" width="10.421875" style="1" customWidth="1"/>
    <col min="17" max="250" width="9.140625" style="1" customWidth="1"/>
    <col min="251" max="251" width="4.140625" style="1" customWidth="1"/>
    <col min="252" max="252" width="25.140625" style="1" customWidth="1"/>
    <col min="253" max="253" width="9.421875" style="1" customWidth="1"/>
    <col min="254" max="254" width="8.28125" style="1" bestFit="1" customWidth="1"/>
    <col min="255" max="255" width="7.00390625" style="1" bestFit="1" customWidth="1"/>
    <col min="256" max="16384" width="9.140625" style="1" customWidth="1"/>
  </cols>
  <sheetData>
    <row r="1" spans="1:8" ht="27" customHeight="1">
      <c r="A1" s="50" t="s">
        <v>87</v>
      </c>
      <c r="B1" s="50"/>
      <c r="C1" s="50"/>
      <c r="D1" s="50"/>
      <c r="E1" s="50"/>
      <c r="F1" s="50"/>
      <c r="G1" s="50"/>
      <c r="H1" s="50"/>
    </row>
    <row r="2" spans="2:14" ht="18.75" thickBot="1">
      <c r="B2" s="2"/>
      <c r="C2" s="49" t="s">
        <v>78</v>
      </c>
      <c r="D2" s="49"/>
      <c r="E2" s="49"/>
      <c r="F2" s="49" t="s">
        <v>77</v>
      </c>
      <c r="G2" s="49"/>
      <c r="H2" s="49"/>
      <c r="I2" s="49" t="s">
        <v>76</v>
      </c>
      <c r="J2" s="49"/>
      <c r="K2" s="49"/>
      <c r="L2" s="49" t="s">
        <v>79</v>
      </c>
      <c r="M2" s="49"/>
      <c r="N2" s="49"/>
    </row>
    <row r="3" spans="1:17" ht="12.75">
      <c r="A3" s="51" t="s">
        <v>0</v>
      </c>
      <c r="B3" s="53" t="s">
        <v>1</v>
      </c>
      <c r="C3" s="46" t="s">
        <v>2</v>
      </c>
      <c r="D3" s="46"/>
      <c r="E3" s="47"/>
      <c r="F3" s="46" t="s">
        <v>2</v>
      </c>
      <c r="G3" s="46"/>
      <c r="H3" s="47"/>
      <c r="I3" s="46" t="s">
        <v>2</v>
      </c>
      <c r="J3" s="46"/>
      <c r="K3" s="47"/>
      <c r="L3" s="46" t="s">
        <v>2</v>
      </c>
      <c r="M3" s="46"/>
      <c r="N3" s="47"/>
      <c r="O3" s="48" t="s">
        <v>86</v>
      </c>
      <c r="P3" s="46"/>
      <c r="Q3" s="47"/>
    </row>
    <row r="4" spans="1:17" ht="12.75">
      <c r="A4" s="52"/>
      <c r="B4" s="54"/>
      <c r="C4" s="3" t="s">
        <v>3</v>
      </c>
      <c r="D4" s="3" t="s">
        <v>4</v>
      </c>
      <c r="E4" s="4" t="s">
        <v>5</v>
      </c>
      <c r="F4" s="3" t="s">
        <v>3</v>
      </c>
      <c r="G4" s="3" t="s">
        <v>4</v>
      </c>
      <c r="H4" s="3" t="s">
        <v>5</v>
      </c>
      <c r="I4" s="3" t="s">
        <v>3</v>
      </c>
      <c r="J4" s="3" t="s">
        <v>4</v>
      </c>
      <c r="K4" s="3" t="s">
        <v>5</v>
      </c>
      <c r="L4" s="3" t="s">
        <v>3</v>
      </c>
      <c r="M4" s="3" t="s">
        <v>4</v>
      </c>
      <c r="N4" s="5" t="s">
        <v>5</v>
      </c>
      <c r="O4" s="6" t="s">
        <v>3</v>
      </c>
      <c r="P4" s="3" t="s">
        <v>4</v>
      </c>
      <c r="Q4" s="4" t="s">
        <v>5</v>
      </c>
    </row>
    <row r="5" spans="1:17" ht="17.25">
      <c r="A5" s="7">
        <v>1</v>
      </c>
      <c r="B5" s="8" t="s">
        <v>6</v>
      </c>
      <c r="C5" s="9">
        <v>5578</v>
      </c>
      <c r="D5" s="9">
        <v>4770</v>
      </c>
      <c r="E5" s="10">
        <f>D5/C5*100</f>
        <v>85.5145213338114</v>
      </c>
      <c r="F5" s="9">
        <v>3986</v>
      </c>
      <c r="G5" s="9">
        <v>3526</v>
      </c>
      <c r="H5" s="11">
        <f>G5/F5</f>
        <v>0.8845960863020572</v>
      </c>
      <c r="I5" s="9">
        <v>5187</v>
      </c>
      <c r="J5" s="9">
        <v>4167</v>
      </c>
      <c r="K5" s="11">
        <f>J5/I5</f>
        <v>0.8033545401966454</v>
      </c>
      <c r="L5" s="9">
        <v>3145</v>
      </c>
      <c r="M5" s="9">
        <v>2115</v>
      </c>
      <c r="N5" s="12">
        <f>M5/L5*100</f>
        <v>67.24960254372019</v>
      </c>
      <c r="O5" s="13">
        <f>F5+I5+L5+C5</f>
        <v>17896</v>
      </c>
      <c r="P5" s="9">
        <f>G5+J5+M5+D5</f>
        <v>14578</v>
      </c>
      <c r="Q5" s="14">
        <f>P5/O5*100</f>
        <v>81.45954403218596</v>
      </c>
    </row>
    <row r="6" spans="1:17" ht="17.25">
      <c r="A6" s="7">
        <v>2</v>
      </c>
      <c r="B6" s="8" t="s">
        <v>7</v>
      </c>
      <c r="C6" s="9">
        <v>3858</v>
      </c>
      <c r="D6" s="9">
        <v>1742</v>
      </c>
      <c r="E6" s="10">
        <f aca="true" t="shared" si="0" ref="E6:E22">D6/C6*100</f>
        <v>45.152928978745464</v>
      </c>
      <c r="F6" s="9">
        <v>2100</v>
      </c>
      <c r="G6" s="9">
        <v>1500</v>
      </c>
      <c r="H6" s="11">
        <f aca="true" t="shared" si="1" ref="H6:H23">G6/F6</f>
        <v>0.7142857142857143</v>
      </c>
      <c r="I6" s="9">
        <v>3600</v>
      </c>
      <c r="J6" s="9">
        <v>3000</v>
      </c>
      <c r="K6" s="11">
        <f>J6/I6</f>
        <v>0.8333333333333334</v>
      </c>
      <c r="L6" s="9">
        <v>4310</v>
      </c>
      <c r="M6" s="9">
        <v>3090</v>
      </c>
      <c r="N6" s="12">
        <f>M6/L6*100</f>
        <v>71.6937354988399</v>
      </c>
      <c r="O6" s="13">
        <f aca="true" t="shared" si="2" ref="O6:O22">F6+I6+L6+C6</f>
        <v>13868</v>
      </c>
      <c r="P6" s="9">
        <f aca="true" t="shared" si="3" ref="P6:P22">G6+J6+M6+D6</f>
        <v>9332</v>
      </c>
      <c r="Q6" s="14">
        <f aca="true" t="shared" si="4" ref="Q6:Q23">P6/O6*100</f>
        <v>67.29160657629075</v>
      </c>
    </row>
    <row r="7" spans="1:17" ht="17.25">
      <c r="A7" s="7">
        <v>3</v>
      </c>
      <c r="B7" s="8" t="s">
        <v>8</v>
      </c>
      <c r="C7" s="9">
        <v>9986</v>
      </c>
      <c r="D7" s="9">
        <v>7761</v>
      </c>
      <c r="E7" s="10">
        <f t="shared" si="0"/>
        <v>77.7188063288604</v>
      </c>
      <c r="F7" s="9">
        <v>10015</v>
      </c>
      <c r="G7" s="9">
        <v>8055</v>
      </c>
      <c r="H7" s="11">
        <f t="shared" si="1"/>
        <v>0.8042935596605092</v>
      </c>
      <c r="I7" s="9">
        <v>9995</v>
      </c>
      <c r="J7" s="9">
        <v>8640</v>
      </c>
      <c r="K7" s="11">
        <f aca="true" t="shared" si="5" ref="K7:K23">J7/I7</f>
        <v>0.864432216108054</v>
      </c>
      <c r="L7" s="9">
        <v>10334</v>
      </c>
      <c r="M7" s="9">
        <v>9319</v>
      </c>
      <c r="N7" s="12">
        <f aca="true" t="shared" si="6" ref="N7:N22">M7/L7*100</f>
        <v>90.17805302883684</v>
      </c>
      <c r="O7" s="13">
        <f t="shared" si="2"/>
        <v>40330</v>
      </c>
      <c r="P7" s="9">
        <f t="shared" si="3"/>
        <v>33775</v>
      </c>
      <c r="Q7" s="14">
        <f t="shared" si="4"/>
        <v>83.74659062732457</v>
      </c>
    </row>
    <row r="8" spans="1:17" ht="17.25">
      <c r="A8" s="7">
        <v>4</v>
      </c>
      <c r="B8" s="8" t="s">
        <v>9</v>
      </c>
      <c r="C8" s="9">
        <v>4140</v>
      </c>
      <c r="D8" s="9">
        <v>2650</v>
      </c>
      <c r="E8" s="10">
        <f t="shared" si="0"/>
        <v>64.00966183574879</v>
      </c>
      <c r="F8" s="9">
        <v>4330</v>
      </c>
      <c r="G8" s="9">
        <v>2450</v>
      </c>
      <c r="H8" s="11">
        <f t="shared" si="1"/>
        <v>0.5658198614318707</v>
      </c>
      <c r="I8" s="9">
        <v>4230</v>
      </c>
      <c r="J8" s="9">
        <v>3830</v>
      </c>
      <c r="K8" s="11">
        <f t="shared" si="5"/>
        <v>0.9054373522458629</v>
      </c>
      <c r="L8" s="9">
        <v>5630</v>
      </c>
      <c r="M8" s="9">
        <v>4130</v>
      </c>
      <c r="N8" s="12">
        <f t="shared" si="6"/>
        <v>73.35701598579041</v>
      </c>
      <c r="O8" s="13">
        <f t="shared" si="2"/>
        <v>18330</v>
      </c>
      <c r="P8" s="9">
        <f t="shared" si="3"/>
        <v>13060</v>
      </c>
      <c r="Q8" s="14">
        <f t="shared" si="4"/>
        <v>71.24931805782869</v>
      </c>
    </row>
    <row r="9" spans="1:17" ht="17.25">
      <c r="A9" s="7">
        <v>5</v>
      </c>
      <c r="B9" s="8" t="s">
        <v>10</v>
      </c>
      <c r="C9" s="9">
        <v>11141</v>
      </c>
      <c r="D9" s="9">
        <v>4543</v>
      </c>
      <c r="E9" s="10">
        <f t="shared" si="0"/>
        <v>40.777309038685935</v>
      </c>
      <c r="F9" s="9">
        <v>6595</v>
      </c>
      <c r="G9" s="9">
        <v>5315</v>
      </c>
      <c r="H9" s="11">
        <f t="shared" si="1"/>
        <v>0.8059135708870356</v>
      </c>
      <c r="I9" s="9">
        <v>2645</v>
      </c>
      <c r="J9" s="9">
        <v>2325</v>
      </c>
      <c r="K9" s="11">
        <f t="shared" si="5"/>
        <v>0.8790170132325141</v>
      </c>
      <c r="L9" s="9">
        <v>2165</v>
      </c>
      <c r="M9" s="9">
        <v>2115</v>
      </c>
      <c r="N9" s="12">
        <f t="shared" si="6"/>
        <v>97.6905311778291</v>
      </c>
      <c r="O9" s="13">
        <f t="shared" si="2"/>
        <v>22546</v>
      </c>
      <c r="P9" s="9">
        <f t="shared" si="3"/>
        <v>14298</v>
      </c>
      <c r="Q9" s="14">
        <f t="shared" si="4"/>
        <v>63.41701410449747</v>
      </c>
    </row>
    <row r="10" spans="1:17" ht="17.25">
      <c r="A10" s="7">
        <v>6</v>
      </c>
      <c r="B10" s="8" t="s">
        <v>11</v>
      </c>
      <c r="C10" s="9">
        <v>8876</v>
      </c>
      <c r="D10" s="9">
        <v>8354</v>
      </c>
      <c r="E10" s="10">
        <f t="shared" si="0"/>
        <v>94.1189725101397</v>
      </c>
      <c r="F10" s="9">
        <v>7531</v>
      </c>
      <c r="G10" s="9">
        <v>7531</v>
      </c>
      <c r="H10" s="11">
        <f t="shared" si="1"/>
        <v>1</v>
      </c>
      <c r="I10" s="9">
        <v>7746</v>
      </c>
      <c r="J10" s="9">
        <v>6715</v>
      </c>
      <c r="K10" s="11">
        <f t="shared" si="5"/>
        <v>0.8668990446682159</v>
      </c>
      <c r="L10" s="9">
        <v>9478</v>
      </c>
      <c r="M10" s="9">
        <v>7009</v>
      </c>
      <c r="N10" s="12">
        <f t="shared" si="6"/>
        <v>73.95020046423296</v>
      </c>
      <c r="O10" s="13">
        <f t="shared" si="2"/>
        <v>33631</v>
      </c>
      <c r="P10" s="9">
        <f t="shared" si="3"/>
        <v>29609</v>
      </c>
      <c r="Q10" s="14">
        <f t="shared" si="4"/>
        <v>88.04079569444858</v>
      </c>
    </row>
    <row r="11" spans="1:17" ht="17.25">
      <c r="A11" s="7">
        <v>7</v>
      </c>
      <c r="B11" s="8" t="s">
        <v>12</v>
      </c>
      <c r="C11" s="9">
        <v>4282</v>
      </c>
      <c r="D11" s="9">
        <v>2027</v>
      </c>
      <c r="E11" s="10">
        <f t="shared" si="0"/>
        <v>47.33769266697805</v>
      </c>
      <c r="F11" s="9">
        <v>2398</v>
      </c>
      <c r="G11" s="9">
        <v>1162</v>
      </c>
      <c r="H11" s="11">
        <f t="shared" si="1"/>
        <v>0.4845704753961635</v>
      </c>
      <c r="I11" s="9">
        <v>1481</v>
      </c>
      <c r="J11" s="9">
        <v>1446</v>
      </c>
      <c r="K11" s="11">
        <f t="shared" si="5"/>
        <v>0.9763673193787981</v>
      </c>
      <c r="L11" s="9">
        <v>3133</v>
      </c>
      <c r="M11" s="9">
        <v>3098</v>
      </c>
      <c r="N11" s="12">
        <f t="shared" si="6"/>
        <v>98.8828598787105</v>
      </c>
      <c r="O11" s="13">
        <f t="shared" si="2"/>
        <v>11294</v>
      </c>
      <c r="P11" s="9">
        <f t="shared" si="3"/>
        <v>7733</v>
      </c>
      <c r="Q11" s="14">
        <f t="shared" si="4"/>
        <v>68.46998406233398</v>
      </c>
    </row>
    <row r="12" spans="1:17" ht="17.25">
      <c r="A12" s="7">
        <v>8</v>
      </c>
      <c r="B12" s="8" t="s">
        <v>13</v>
      </c>
      <c r="C12" s="9">
        <v>3505</v>
      </c>
      <c r="D12" s="9">
        <v>2281</v>
      </c>
      <c r="E12" s="10">
        <f t="shared" si="0"/>
        <v>65.07845934379458</v>
      </c>
      <c r="F12" s="9">
        <v>2239</v>
      </c>
      <c r="G12" s="9">
        <v>1509</v>
      </c>
      <c r="H12" s="11">
        <f t="shared" si="1"/>
        <v>0.6739615899955337</v>
      </c>
      <c r="I12" s="9">
        <v>3420</v>
      </c>
      <c r="J12" s="9">
        <v>2620</v>
      </c>
      <c r="K12" s="11">
        <f t="shared" si="5"/>
        <v>0.7660818713450293</v>
      </c>
      <c r="L12" s="9">
        <v>3432</v>
      </c>
      <c r="M12" s="9">
        <v>3187</v>
      </c>
      <c r="N12" s="12">
        <f t="shared" si="6"/>
        <v>92.86130536130536</v>
      </c>
      <c r="O12" s="13">
        <f t="shared" si="2"/>
        <v>12596</v>
      </c>
      <c r="P12" s="9">
        <f t="shared" si="3"/>
        <v>9597</v>
      </c>
      <c r="Q12" s="14">
        <f t="shared" si="4"/>
        <v>76.1908542394411</v>
      </c>
    </row>
    <row r="13" spans="1:17" ht="17.25">
      <c r="A13" s="7">
        <v>9</v>
      </c>
      <c r="B13" s="8" t="s">
        <v>14</v>
      </c>
      <c r="C13" s="9">
        <v>11836</v>
      </c>
      <c r="D13" s="9">
        <v>4731</v>
      </c>
      <c r="E13" s="10">
        <f t="shared" si="0"/>
        <v>39.97127407908077</v>
      </c>
      <c r="F13" s="9">
        <v>7350</v>
      </c>
      <c r="G13" s="9">
        <v>7350</v>
      </c>
      <c r="H13" s="11">
        <f t="shared" si="1"/>
        <v>1</v>
      </c>
      <c r="I13" s="9">
        <v>7355</v>
      </c>
      <c r="J13" s="9">
        <v>6490</v>
      </c>
      <c r="K13" s="11">
        <f t="shared" si="5"/>
        <v>0.8823929299796057</v>
      </c>
      <c r="L13" s="9">
        <v>7675</v>
      </c>
      <c r="M13" s="9">
        <v>7615</v>
      </c>
      <c r="N13" s="12">
        <f t="shared" si="6"/>
        <v>99.21824104234528</v>
      </c>
      <c r="O13" s="13">
        <f t="shared" si="2"/>
        <v>34216</v>
      </c>
      <c r="P13" s="9">
        <f t="shared" si="3"/>
        <v>26186</v>
      </c>
      <c r="Q13" s="14">
        <f t="shared" si="4"/>
        <v>76.53144727612813</v>
      </c>
    </row>
    <row r="14" spans="1:17" ht="17.25">
      <c r="A14" s="7">
        <v>10</v>
      </c>
      <c r="B14" s="8" t="s">
        <v>15</v>
      </c>
      <c r="C14" s="9">
        <v>7380</v>
      </c>
      <c r="D14" s="9">
        <v>4393</v>
      </c>
      <c r="E14" s="10">
        <f t="shared" si="0"/>
        <v>59.52574525745258</v>
      </c>
      <c r="F14" s="9">
        <v>5480</v>
      </c>
      <c r="G14" s="9">
        <v>4645</v>
      </c>
      <c r="H14" s="11">
        <f t="shared" si="1"/>
        <v>0.8476277372262774</v>
      </c>
      <c r="I14" s="9">
        <v>4320</v>
      </c>
      <c r="J14" s="9">
        <v>3960</v>
      </c>
      <c r="K14" s="11">
        <f t="shared" si="5"/>
        <v>0.9166666666666666</v>
      </c>
      <c r="L14" s="9">
        <v>3222</v>
      </c>
      <c r="M14" s="9">
        <v>3222</v>
      </c>
      <c r="N14" s="12">
        <f t="shared" si="6"/>
        <v>100</v>
      </c>
      <c r="O14" s="13">
        <f t="shared" si="2"/>
        <v>20402</v>
      </c>
      <c r="P14" s="9">
        <f t="shared" si="3"/>
        <v>16220</v>
      </c>
      <c r="Q14" s="14">
        <f t="shared" si="4"/>
        <v>79.50200960690128</v>
      </c>
    </row>
    <row r="15" spans="1:17" ht="17.25">
      <c r="A15" s="7">
        <v>11</v>
      </c>
      <c r="B15" s="8" t="s">
        <v>16</v>
      </c>
      <c r="C15" s="9">
        <v>7071</v>
      </c>
      <c r="D15" s="9">
        <v>3720</v>
      </c>
      <c r="E15" s="10">
        <f t="shared" si="0"/>
        <v>52.60924904539669</v>
      </c>
      <c r="F15" s="9">
        <v>7552</v>
      </c>
      <c r="G15" s="9">
        <v>3465</v>
      </c>
      <c r="H15" s="11">
        <f t="shared" si="1"/>
        <v>0.4588188559322034</v>
      </c>
      <c r="I15" s="9">
        <v>5622</v>
      </c>
      <c r="J15" s="9">
        <v>3265</v>
      </c>
      <c r="K15" s="11">
        <f t="shared" si="5"/>
        <v>0.5807541800071149</v>
      </c>
      <c r="L15" s="9">
        <v>4180</v>
      </c>
      <c r="M15" s="9">
        <v>2700</v>
      </c>
      <c r="N15" s="12">
        <f t="shared" si="6"/>
        <v>64.5933014354067</v>
      </c>
      <c r="O15" s="13">
        <f t="shared" si="2"/>
        <v>24425</v>
      </c>
      <c r="P15" s="9">
        <f t="shared" si="3"/>
        <v>13150</v>
      </c>
      <c r="Q15" s="14">
        <f t="shared" si="4"/>
        <v>53.83828045035825</v>
      </c>
    </row>
    <row r="16" spans="1:17" ht="17.25">
      <c r="A16" s="7">
        <v>12</v>
      </c>
      <c r="B16" s="8" t="s">
        <v>17</v>
      </c>
      <c r="C16" s="9">
        <v>9610</v>
      </c>
      <c r="D16" s="9">
        <v>5550</v>
      </c>
      <c r="E16" s="10">
        <f t="shared" si="0"/>
        <v>57.75234131113424</v>
      </c>
      <c r="F16" s="9">
        <v>4500</v>
      </c>
      <c r="G16" s="9">
        <v>4050</v>
      </c>
      <c r="H16" s="11">
        <f t="shared" si="1"/>
        <v>0.9</v>
      </c>
      <c r="I16" s="9">
        <v>6400</v>
      </c>
      <c r="J16" s="9">
        <v>4990</v>
      </c>
      <c r="K16" s="11">
        <f t="shared" si="5"/>
        <v>0.7796875</v>
      </c>
      <c r="L16" s="9">
        <v>3300</v>
      </c>
      <c r="M16" s="9">
        <v>2900</v>
      </c>
      <c r="N16" s="12">
        <f t="shared" si="6"/>
        <v>87.87878787878788</v>
      </c>
      <c r="O16" s="13">
        <f t="shared" si="2"/>
        <v>23810</v>
      </c>
      <c r="P16" s="9">
        <f t="shared" si="3"/>
        <v>17490</v>
      </c>
      <c r="Q16" s="14">
        <f t="shared" si="4"/>
        <v>73.4565308693826</v>
      </c>
    </row>
    <row r="17" spans="1:17" ht="17.25">
      <c r="A17" s="7">
        <v>13</v>
      </c>
      <c r="B17" s="8" t="s">
        <v>18</v>
      </c>
      <c r="C17" s="9">
        <v>3315</v>
      </c>
      <c r="D17" s="9">
        <v>1400</v>
      </c>
      <c r="E17" s="10">
        <f t="shared" si="0"/>
        <v>42.23227752639517</v>
      </c>
      <c r="F17" s="9">
        <v>2230</v>
      </c>
      <c r="G17" s="9">
        <v>930</v>
      </c>
      <c r="H17" s="11">
        <f t="shared" si="1"/>
        <v>0.4170403587443946</v>
      </c>
      <c r="I17" s="9">
        <v>4825</v>
      </c>
      <c r="J17" s="9">
        <v>1785</v>
      </c>
      <c r="K17" s="11">
        <f t="shared" si="5"/>
        <v>0.3699481865284974</v>
      </c>
      <c r="L17" s="9">
        <v>2800</v>
      </c>
      <c r="M17" s="9">
        <v>2650</v>
      </c>
      <c r="N17" s="12">
        <f t="shared" si="6"/>
        <v>94.64285714285714</v>
      </c>
      <c r="O17" s="13">
        <f t="shared" si="2"/>
        <v>13170</v>
      </c>
      <c r="P17" s="9">
        <f t="shared" si="3"/>
        <v>6765</v>
      </c>
      <c r="Q17" s="14">
        <f t="shared" si="4"/>
        <v>51.36674259681093</v>
      </c>
    </row>
    <row r="18" spans="1:17" ht="17.25">
      <c r="A18" s="7">
        <v>14</v>
      </c>
      <c r="B18" s="8" t="s">
        <v>19</v>
      </c>
      <c r="C18" s="9">
        <v>5488</v>
      </c>
      <c r="D18" s="9">
        <v>1670</v>
      </c>
      <c r="E18" s="10">
        <f t="shared" si="0"/>
        <v>30.43002915451895</v>
      </c>
      <c r="F18" s="9">
        <v>4070</v>
      </c>
      <c r="G18" s="9">
        <v>2150</v>
      </c>
      <c r="H18" s="11">
        <f t="shared" si="1"/>
        <v>0.5282555282555282</v>
      </c>
      <c r="I18" s="9">
        <v>4440</v>
      </c>
      <c r="J18" s="9">
        <v>1790</v>
      </c>
      <c r="K18" s="11">
        <f t="shared" si="5"/>
        <v>0.40315315315315314</v>
      </c>
      <c r="L18" s="9">
        <v>3280</v>
      </c>
      <c r="M18" s="9">
        <v>1460</v>
      </c>
      <c r="N18" s="12">
        <f t="shared" si="6"/>
        <v>44.51219512195122</v>
      </c>
      <c r="O18" s="13">
        <f t="shared" si="2"/>
        <v>17278</v>
      </c>
      <c r="P18" s="9">
        <f t="shared" si="3"/>
        <v>7070</v>
      </c>
      <c r="Q18" s="14">
        <f t="shared" si="4"/>
        <v>40.9190878573909</v>
      </c>
    </row>
    <row r="19" spans="1:17" ht="17.25">
      <c r="A19" s="7">
        <v>15</v>
      </c>
      <c r="B19" s="8" t="s">
        <v>20</v>
      </c>
      <c r="C19" s="9">
        <v>34460</v>
      </c>
      <c r="D19" s="9">
        <v>7090</v>
      </c>
      <c r="E19" s="10">
        <f t="shared" si="0"/>
        <v>20.574579222286708</v>
      </c>
      <c r="F19" s="9">
        <v>16040</v>
      </c>
      <c r="G19" s="9">
        <v>5670</v>
      </c>
      <c r="H19" s="11">
        <f t="shared" si="1"/>
        <v>0.35349127182044887</v>
      </c>
      <c r="I19" s="9">
        <v>32085</v>
      </c>
      <c r="J19" s="9">
        <v>4995</v>
      </c>
      <c r="K19" s="11">
        <f t="shared" si="5"/>
        <v>0.15568022440392706</v>
      </c>
      <c r="L19" s="9">
        <v>30050</v>
      </c>
      <c r="M19" s="9">
        <v>20300</v>
      </c>
      <c r="N19" s="12">
        <f t="shared" si="6"/>
        <v>67.55407653910149</v>
      </c>
      <c r="O19" s="13">
        <f t="shared" si="2"/>
        <v>112635</v>
      </c>
      <c r="P19" s="9">
        <f t="shared" si="3"/>
        <v>38055</v>
      </c>
      <c r="Q19" s="14">
        <f t="shared" si="4"/>
        <v>33.78612331868425</v>
      </c>
    </row>
    <row r="20" spans="1:17" ht="17.25">
      <c r="A20" s="7">
        <v>16</v>
      </c>
      <c r="B20" s="8" t="s">
        <v>21</v>
      </c>
      <c r="C20" s="9">
        <v>6230</v>
      </c>
      <c r="D20" s="9">
        <v>4040</v>
      </c>
      <c r="E20" s="10">
        <f t="shared" si="0"/>
        <v>64.84751203852326</v>
      </c>
      <c r="F20" s="9">
        <v>3980</v>
      </c>
      <c r="G20" s="9">
        <v>3200</v>
      </c>
      <c r="H20" s="11">
        <f t="shared" si="1"/>
        <v>0.8040201005025126</v>
      </c>
      <c r="I20" s="9">
        <v>3915</v>
      </c>
      <c r="J20" s="9">
        <v>3080</v>
      </c>
      <c r="K20" s="11">
        <f t="shared" si="5"/>
        <v>0.7867177522349936</v>
      </c>
      <c r="L20" s="9">
        <v>3120</v>
      </c>
      <c r="M20" s="9">
        <v>2215</v>
      </c>
      <c r="N20" s="12">
        <f t="shared" si="6"/>
        <v>70.99358974358975</v>
      </c>
      <c r="O20" s="13">
        <f t="shared" si="2"/>
        <v>17245</v>
      </c>
      <c r="P20" s="9">
        <f t="shared" si="3"/>
        <v>12535</v>
      </c>
      <c r="Q20" s="14">
        <f t="shared" si="4"/>
        <v>72.68773557552915</v>
      </c>
    </row>
    <row r="21" spans="1:17" ht="17.25">
      <c r="A21" s="7">
        <v>17</v>
      </c>
      <c r="B21" s="8" t="s">
        <v>22</v>
      </c>
      <c r="C21" s="9">
        <v>2562</v>
      </c>
      <c r="D21" s="9">
        <v>1196</v>
      </c>
      <c r="E21" s="10">
        <f t="shared" si="0"/>
        <v>46.68227946916472</v>
      </c>
      <c r="F21" s="9">
        <v>850</v>
      </c>
      <c r="G21" s="9">
        <v>840</v>
      </c>
      <c r="H21" s="11">
        <f t="shared" si="1"/>
        <v>0.9882352941176471</v>
      </c>
      <c r="I21" s="9">
        <v>2212</v>
      </c>
      <c r="J21" s="9">
        <v>1817</v>
      </c>
      <c r="K21" s="11">
        <f t="shared" si="5"/>
        <v>0.8214285714285714</v>
      </c>
      <c r="L21" s="9">
        <v>1475</v>
      </c>
      <c r="M21" s="9">
        <v>975</v>
      </c>
      <c r="N21" s="12">
        <f t="shared" si="6"/>
        <v>66.10169491525424</v>
      </c>
      <c r="O21" s="13">
        <f t="shared" si="2"/>
        <v>7099</v>
      </c>
      <c r="P21" s="9">
        <f t="shared" si="3"/>
        <v>4828</v>
      </c>
      <c r="Q21" s="14">
        <f t="shared" si="4"/>
        <v>68.00957881391744</v>
      </c>
    </row>
    <row r="22" spans="1:17" ht="17.25">
      <c r="A22" s="7">
        <v>18</v>
      </c>
      <c r="B22" s="8" t="s">
        <v>23</v>
      </c>
      <c r="C22" s="9">
        <v>365</v>
      </c>
      <c r="D22" s="9">
        <v>154</v>
      </c>
      <c r="E22" s="10">
        <f t="shared" si="0"/>
        <v>42.19178082191781</v>
      </c>
      <c r="F22" s="9">
        <v>308</v>
      </c>
      <c r="G22" s="9">
        <v>308</v>
      </c>
      <c r="H22" s="11">
        <f t="shared" si="1"/>
        <v>1</v>
      </c>
      <c r="I22" s="9">
        <v>422</v>
      </c>
      <c r="J22" s="9">
        <v>87</v>
      </c>
      <c r="K22" s="11">
        <f t="shared" si="5"/>
        <v>0.20616113744075829</v>
      </c>
      <c r="L22" s="9">
        <v>347</v>
      </c>
      <c r="M22" s="9">
        <v>257</v>
      </c>
      <c r="N22" s="12">
        <f t="shared" si="6"/>
        <v>74.06340057636888</v>
      </c>
      <c r="O22" s="13">
        <f t="shared" si="2"/>
        <v>1442</v>
      </c>
      <c r="P22" s="9">
        <f t="shared" si="3"/>
        <v>806</v>
      </c>
      <c r="Q22" s="14">
        <f t="shared" si="4"/>
        <v>55.89459084604715</v>
      </c>
    </row>
    <row r="23" spans="1:17" ht="18.75" thickBot="1">
      <c r="A23" s="15"/>
      <c r="B23" s="16" t="s">
        <v>24</v>
      </c>
      <c r="C23" s="17">
        <f>SUM(C5:C22)</f>
        <v>139683</v>
      </c>
      <c r="D23" s="17">
        <f>SUM(D5:D22)</f>
        <v>68072</v>
      </c>
      <c r="E23" s="18">
        <f>D23/C23*100</f>
        <v>48.73320303830817</v>
      </c>
      <c r="F23" s="17">
        <f>SUM(F5:F22)</f>
        <v>91554</v>
      </c>
      <c r="G23" s="17">
        <f>SUM(G5:G22)</f>
        <v>63656</v>
      </c>
      <c r="H23" s="19">
        <f t="shared" si="1"/>
        <v>0.6952836577320488</v>
      </c>
      <c r="I23" s="17">
        <f>SUM(I5:I22)</f>
        <v>109900</v>
      </c>
      <c r="J23" s="17">
        <f>SUM(J5:J22)</f>
        <v>65002</v>
      </c>
      <c r="K23" s="19">
        <f t="shared" si="5"/>
        <v>0.5914649681528662</v>
      </c>
      <c r="L23" s="17">
        <f>SUM(L5:L22)</f>
        <v>101076</v>
      </c>
      <c r="M23" s="17">
        <f>SUM(M5:M22)</f>
        <v>78357</v>
      </c>
      <c r="N23" s="20">
        <f>M23/L23*100</f>
        <v>77.52285408999168</v>
      </c>
      <c r="O23" s="21">
        <f>SUM(O5:O22)</f>
        <v>442213</v>
      </c>
      <c r="P23" s="22">
        <f>SUM(P5:P22)</f>
        <v>275087</v>
      </c>
      <c r="Q23" s="23">
        <f t="shared" si="4"/>
        <v>62.20690029465439</v>
      </c>
    </row>
  </sheetData>
  <sheetProtection/>
  <mergeCells count="12">
    <mergeCell ref="A1:H1"/>
    <mergeCell ref="A3:A4"/>
    <mergeCell ref="B3:B4"/>
    <mergeCell ref="C3:E3"/>
    <mergeCell ref="F3:H3"/>
    <mergeCell ref="I3:K3"/>
    <mergeCell ref="L3:N3"/>
    <mergeCell ref="O3:Q3"/>
    <mergeCell ref="C2:E2"/>
    <mergeCell ref="F2:H2"/>
    <mergeCell ref="I2:K2"/>
    <mergeCell ref="L2:N2"/>
  </mergeCells>
  <printOptions/>
  <pageMargins left="0.25" right="0.25" top="0.75" bottom="0.75" header="0.3" footer="0.3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N53" sqref="N53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5" width="10.421875" style="0" customWidth="1"/>
    <col min="6" max="6" width="10.57421875" style="0" bestFit="1" customWidth="1"/>
    <col min="7" max="7" width="11.00390625" style="0" customWidth="1"/>
    <col min="10" max="10" width="13.00390625" style="0" customWidth="1"/>
    <col min="13" max="13" width="11.140625" style="0" customWidth="1"/>
    <col min="15" max="15" width="10.7109375" style="0" customWidth="1"/>
    <col min="16" max="16" width="11.7109375" style="0" customWidth="1"/>
    <col min="17" max="17" width="10.57421875" style="0" customWidth="1"/>
    <col min="218" max="218" width="4.00390625" style="0" customWidth="1"/>
    <col min="219" max="219" width="27.140625" style="0" customWidth="1"/>
    <col min="220" max="220" width="12.00390625" style="0" bestFit="1" customWidth="1"/>
    <col min="221" max="226" width="6.57421875" style="0" customWidth="1"/>
    <col min="227" max="227" width="8.00390625" style="0" customWidth="1"/>
    <col min="228" max="245" width="6.57421875" style="0" customWidth="1"/>
    <col min="246" max="246" width="7.28125" style="0" customWidth="1"/>
    <col min="247" max="247" width="8.00390625" style="0" customWidth="1"/>
    <col min="248" max="248" width="7.7109375" style="0" customWidth="1"/>
    <col min="249" max="16384" width="6.57421875" style="0" customWidth="1"/>
  </cols>
  <sheetData>
    <row r="1" spans="1:13" ht="71.25" customHeight="1" thickBot="1">
      <c r="A1" s="74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8" ht="52.5" customHeight="1">
      <c r="A2" s="75" t="s">
        <v>25</v>
      </c>
      <c r="B2" s="78" t="s">
        <v>26</v>
      </c>
      <c r="C2" s="78" t="s">
        <v>27</v>
      </c>
      <c r="D2" s="57" t="s">
        <v>80</v>
      </c>
      <c r="E2" s="58"/>
      <c r="F2" s="59"/>
      <c r="G2" s="57" t="s">
        <v>81</v>
      </c>
      <c r="H2" s="58"/>
      <c r="I2" s="59"/>
      <c r="J2" s="57" t="s">
        <v>82</v>
      </c>
      <c r="K2" s="58"/>
      <c r="L2" s="59"/>
      <c r="M2" s="57" t="s">
        <v>83</v>
      </c>
      <c r="N2" s="58"/>
      <c r="O2" s="59"/>
      <c r="P2" s="55" t="s">
        <v>84</v>
      </c>
      <c r="Q2" s="55"/>
      <c r="R2" s="56"/>
    </row>
    <row r="3" spans="1:18" ht="33" customHeight="1">
      <c r="A3" s="76"/>
      <c r="B3" s="79"/>
      <c r="C3" s="79"/>
      <c r="D3" s="60" t="s">
        <v>28</v>
      </c>
      <c r="E3" s="62" t="s">
        <v>31</v>
      </c>
      <c r="F3" s="62" t="s">
        <v>30</v>
      </c>
      <c r="G3" s="68" t="s">
        <v>28</v>
      </c>
      <c r="H3" s="70" t="s">
        <v>29</v>
      </c>
      <c r="I3" s="72" t="s">
        <v>30</v>
      </c>
      <c r="J3" s="67" t="s">
        <v>28</v>
      </c>
      <c r="K3" s="45" t="s">
        <v>31</v>
      </c>
      <c r="L3" s="66" t="s">
        <v>30</v>
      </c>
      <c r="M3" s="67" t="s">
        <v>28</v>
      </c>
      <c r="N3" s="45" t="s">
        <v>31</v>
      </c>
      <c r="O3" s="66" t="s">
        <v>30</v>
      </c>
      <c r="P3" s="67" t="s">
        <v>28</v>
      </c>
      <c r="Q3" s="45" t="s">
        <v>32</v>
      </c>
      <c r="R3" s="65" t="s">
        <v>30</v>
      </c>
    </row>
    <row r="4" spans="1:18" ht="15.75" thickBot="1">
      <c r="A4" s="77"/>
      <c r="B4" s="80"/>
      <c r="C4" s="80"/>
      <c r="D4" s="61"/>
      <c r="E4" s="63"/>
      <c r="F4" s="63"/>
      <c r="G4" s="69"/>
      <c r="H4" s="71"/>
      <c r="I4" s="73"/>
      <c r="J4" s="67"/>
      <c r="K4" s="64"/>
      <c r="L4" s="66"/>
      <c r="M4" s="67"/>
      <c r="N4" s="64"/>
      <c r="O4" s="66"/>
      <c r="P4" s="67"/>
      <c r="Q4" s="64"/>
      <c r="R4" s="65"/>
    </row>
    <row r="5" spans="1:18" ht="19.5" thickBot="1">
      <c r="A5" s="24">
        <v>1</v>
      </c>
      <c r="B5" s="25" t="s">
        <v>33</v>
      </c>
      <c r="C5" s="25" t="s">
        <v>34</v>
      </c>
      <c r="D5" s="31">
        <v>10248</v>
      </c>
      <c r="E5" s="31">
        <v>6254</v>
      </c>
      <c r="F5" s="44">
        <f>E5/D5*100</f>
        <v>61.02654176424668</v>
      </c>
      <c r="G5" s="38">
        <v>7627</v>
      </c>
      <c r="H5" s="29">
        <v>5802</v>
      </c>
      <c r="I5" s="30">
        <f>H5/G5*100</f>
        <v>76.07185000655565</v>
      </c>
      <c r="J5" s="28">
        <v>6344</v>
      </c>
      <c r="K5" s="28">
        <v>4323</v>
      </c>
      <c r="L5" s="30">
        <f>K5/J5*100</f>
        <v>68.14312736443884</v>
      </c>
      <c r="M5" s="28">
        <v>4199</v>
      </c>
      <c r="N5" s="28">
        <v>4084</v>
      </c>
      <c r="O5" s="30">
        <f>N5/M5*100</f>
        <v>97.26125267920933</v>
      </c>
      <c r="P5" s="26">
        <f>D5+G5+J5+M5</f>
        <v>28418</v>
      </c>
      <c r="Q5" s="27">
        <f>E5+H5+K5+N5</f>
        <v>20463</v>
      </c>
      <c r="R5" s="41">
        <f>Q5/P5*100</f>
        <v>72.00717854880709</v>
      </c>
    </row>
    <row r="6" spans="1:18" ht="19.5" thickBot="1">
      <c r="A6" s="24">
        <v>2</v>
      </c>
      <c r="B6" s="25" t="s">
        <v>33</v>
      </c>
      <c r="C6" s="25" t="s">
        <v>35</v>
      </c>
      <c r="D6" s="31">
        <v>8771</v>
      </c>
      <c r="E6" s="31">
        <v>4222</v>
      </c>
      <c r="F6" s="44">
        <f aca="true" t="shared" si="0" ref="F6:F52">E6/D6*100</f>
        <v>48.135902405655</v>
      </c>
      <c r="G6" s="39">
        <v>2797</v>
      </c>
      <c r="H6" s="31">
        <v>2797</v>
      </c>
      <c r="I6" s="30">
        <f aca="true" t="shared" si="1" ref="I6:I53">H6/G6*100</f>
        <v>100</v>
      </c>
      <c r="J6" s="28">
        <v>3337</v>
      </c>
      <c r="K6" s="28">
        <v>3192</v>
      </c>
      <c r="L6" s="30">
        <f aca="true" t="shared" si="2" ref="L6:L53">K6/J6*100</f>
        <v>95.6547797422835</v>
      </c>
      <c r="M6" s="28">
        <v>3335</v>
      </c>
      <c r="N6" s="28">
        <v>3265</v>
      </c>
      <c r="O6" s="30">
        <f aca="true" t="shared" si="3" ref="O6:O53">N6/M6*100</f>
        <v>97.90104947526237</v>
      </c>
      <c r="P6" s="26">
        <f aca="true" t="shared" si="4" ref="P6:P52">D6+G6+J6+M6</f>
        <v>18240</v>
      </c>
      <c r="Q6" s="27">
        <f aca="true" t="shared" si="5" ref="Q6:Q52">E6+H6+K6+N6</f>
        <v>13476</v>
      </c>
      <c r="R6" s="41">
        <f aca="true" t="shared" si="6" ref="R6:R53">Q6/P6*100</f>
        <v>73.88157894736842</v>
      </c>
    </row>
    <row r="7" spans="1:18" ht="19.5" thickBot="1">
      <c r="A7" s="24">
        <v>3</v>
      </c>
      <c r="B7" s="25" t="s">
        <v>33</v>
      </c>
      <c r="C7" s="25" t="s">
        <v>36</v>
      </c>
      <c r="D7" s="31">
        <v>9388</v>
      </c>
      <c r="E7" s="31">
        <v>4806</v>
      </c>
      <c r="F7" s="44">
        <f t="shared" si="0"/>
        <v>51.19301235619941</v>
      </c>
      <c r="G7" s="39">
        <v>5318</v>
      </c>
      <c r="H7" s="31">
        <v>4998</v>
      </c>
      <c r="I7" s="30">
        <f t="shared" si="1"/>
        <v>93.98270026325687</v>
      </c>
      <c r="J7" s="28">
        <v>5663</v>
      </c>
      <c r="K7" s="28">
        <v>5443</v>
      </c>
      <c r="L7" s="30">
        <f t="shared" si="2"/>
        <v>96.115133321561</v>
      </c>
      <c r="M7" s="28">
        <v>5240</v>
      </c>
      <c r="N7" s="28">
        <v>4425</v>
      </c>
      <c r="O7" s="30">
        <f t="shared" si="3"/>
        <v>84.44656488549617</v>
      </c>
      <c r="P7" s="26">
        <f t="shared" si="4"/>
        <v>25609</v>
      </c>
      <c r="Q7" s="27">
        <f t="shared" si="5"/>
        <v>19672</v>
      </c>
      <c r="R7" s="41">
        <f t="shared" si="6"/>
        <v>76.81674411339763</v>
      </c>
    </row>
    <row r="8" spans="1:18" ht="19.5" thickBot="1">
      <c r="A8" s="24">
        <v>4</v>
      </c>
      <c r="B8" s="25" t="s">
        <v>33</v>
      </c>
      <c r="C8" s="25" t="s">
        <v>37</v>
      </c>
      <c r="D8" s="31">
        <v>522</v>
      </c>
      <c r="E8" s="31">
        <v>454</v>
      </c>
      <c r="F8" s="44">
        <f t="shared" si="0"/>
        <v>86.97318007662835</v>
      </c>
      <c r="G8" s="39">
        <v>620</v>
      </c>
      <c r="H8" s="31">
        <v>620</v>
      </c>
      <c r="I8" s="30">
        <f t="shared" si="1"/>
        <v>100</v>
      </c>
      <c r="J8" s="28">
        <v>880</v>
      </c>
      <c r="K8" s="28">
        <v>530</v>
      </c>
      <c r="L8" s="30">
        <f t="shared" si="2"/>
        <v>60.22727272727273</v>
      </c>
      <c r="M8" s="28">
        <v>820</v>
      </c>
      <c r="N8" s="28">
        <v>755</v>
      </c>
      <c r="O8" s="30">
        <f t="shared" si="3"/>
        <v>92.07317073170732</v>
      </c>
      <c r="P8" s="26">
        <f t="shared" si="4"/>
        <v>2842</v>
      </c>
      <c r="Q8" s="27">
        <f t="shared" si="5"/>
        <v>2359</v>
      </c>
      <c r="R8" s="41">
        <f t="shared" si="6"/>
        <v>83.00492610837439</v>
      </c>
    </row>
    <row r="9" spans="1:18" ht="19.5" thickBot="1">
      <c r="A9" s="24">
        <v>5</v>
      </c>
      <c r="B9" s="25" t="s">
        <v>33</v>
      </c>
      <c r="C9" s="25" t="s">
        <v>38</v>
      </c>
      <c r="D9" s="31">
        <v>3801</v>
      </c>
      <c r="E9" s="31">
        <v>2524</v>
      </c>
      <c r="F9" s="44">
        <f t="shared" si="0"/>
        <v>66.40357800578795</v>
      </c>
      <c r="G9" s="39">
        <v>2951</v>
      </c>
      <c r="H9" s="31">
        <v>2901</v>
      </c>
      <c r="I9" s="30">
        <f t="shared" si="1"/>
        <v>98.30565909861065</v>
      </c>
      <c r="J9" s="28">
        <v>2293</v>
      </c>
      <c r="K9" s="28">
        <v>1873</v>
      </c>
      <c r="L9" s="30">
        <f t="shared" si="2"/>
        <v>81.68338421282164</v>
      </c>
      <c r="M9" s="28">
        <v>2131</v>
      </c>
      <c r="N9" s="28">
        <v>2091</v>
      </c>
      <c r="O9" s="30">
        <f t="shared" si="3"/>
        <v>98.12294697325198</v>
      </c>
      <c r="P9" s="26">
        <f t="shared" si="4"/>
        <v>11176</v>
      </c>
      <c r="Q9" s="27">
        <f t="shared" si="5"/>
        <v>9389</v>
      </c>
      <c r="R9" s="41">
        <f t="shared" si="6"/>
        <v>84.01037938439512</v>
      </c>
    </row>
    <row r="10" spans="1:18" ht="19.5" thickBot="1">
      <c r="A10" s="24"/>
      <c r="B10" s="25" t="s">
        <v>33</v>
      </c>
      <c r="C10" s="25" t="s">
        <v>39</v>
      </c>
      <c r="D10" s="31">
        <v>389</v>
      </c>
      <c r="E10" s="31">
        <v>256</v>
      </c>
      <c r="F10" s="44">
        <f t="shared" si="0"/>
        <v>65.80976863753213</v>
      </c>
      <c r="G10" s="39">
        <v>180</v>
      </c>
      <c r="H10" s="31">
        <v>155</v>
      </c>
      <c r="I10" s="30">
        <f t="shared" si="1"/>
        <v>86.11111111111111</v>
      </c>
      <c r="J10" s="28">
        <v>240</v>
      </c>
      <c r="K10" s="28">
        <v>240</v>
      </c>
      <c r="L10" s="30">
        <f t="shared" si="2"/>
        <v>100</v>
      </c>
      <c r="M10" s="28">
        <v>397</v>
      </c>
      <c r="N10" s="28">
        <v>277</v>
      </c>
      <c r="O10" s="30">
        <f t="shared" si="3"/>
        <v>69.77329974811083</v>
      </c>
      <c r="P10" s="26">
        <f t="shared" si="4"/>
        <v>1206</v>
      </c>
      <c r="Q10" s="27">
        <f t="shared" si="5"/>
        <v>928</v>
      </c>
      <c r="R10" s="41">
        <f t="shared" si="6"/>
        <v>76.94859038142621</v>
      </c>
    </row>
    <row r="11" spans="1:18" ht="19.5" thickBot="1">
      <c r="A11" s="24">
        <v>6</v>
      </c>
      <c r="B11" s="25" t="s">
        <v>33</v>
      </c>
      <c r="C11" s="25" t="s">
        <v>40</v>
      </c>
      <c r="D11" s="31">
        <v>7141</v>
      </c>
      <c r="E11" s="31">
        <v>6681</v>
      </c>
      <c r="F11" s="44">
        <f t="shared" si="0"/>
        <v>93.55832516454278</v>
      </c>
      <c r="G11" s="39">
        <v>4249</v>
      </c>
      <c r="H11" s="31">
        <v>3389</v>
      </c>
      <c r="I11" s="30">
        <f t="shared" si="1"/>
        <v>79.75994351612144</v>
      </c>
      <c r="J11" s="28">
        <v>6495</v>
      </c>
      <c r="K11" s="28">
        <v>4095</v>
      </c>
      <c r="L11" s="30">
        <f t="shared" si="2"/>
        <v>63.04849884526559</v>
      </c>
      <c r="M11" s="28">
        <v>6204</v>
      </c>
      <c r="N11" s="28">
        <v>6204</v>
      </c>
      <c r="O11" s="30">
        <f t="shared" si="3"/>
        <v>100</v>
      </c>
      <c r="P11" s="26">
        <f t="shared" si="4"/>
        <v>24089</v>
      </c>
      <c r="Q11" s="27">
        <f t="shared" si="5"/>
        <v>20369</v>
      </c>
      <c r="R11" s="41">
        <f t="shared" si="6"/>
        <v>84.5572668022749</v>
      </c>
    </row>
    <row r="12" spans="1:18" ht="19.5" thickBot="1">
      <c r="A12" s="24">
        <v>7</v>
      </c>
      <c r="B12" s="25" t="s">
        <v>41</v>
      </c>
      <c r="C12" s="32" t="s">
        <v>42</v>
      </c>
      <c r="D12" s="31">
        <v>333</v>
      </c>
      <c r="E12" s="31">
        <v>203</v>
      </c>
      <c r="F12" s="44">
        <f t="shared" si="0"/>
        <v>60.96096096096096</v>
      </c>
      <c r="G12" s="39">
        <v>169</v>
      </c>
      <c r="H12" s="31">
        <v>169</v>
      </c>
      <c r="I12" s="30">
        <f t="shared" si="1"/>
        <v>100</v>
      </c>
      <c r="J12" s="28">
        <v>356</v>
      </c>
      <c r="K12" s="28">
        <v>176</v>
      </c>
      <c r="L12" s="30">
        <f t="shared" si="2"/>
        <v>49.43820224719101</v>
      </c>
      <c r="M12" s="28">
        <v>295</v>
      </c>
      <c r="N12" s="28">
        <v>175</v>
      </c>
      <c r="O12" s="30">
        <f t="shared" si="3"/>
        <v>59.32203389830508</v>
      </c>
      <c r="P12" s="26">
        <f t="shared" si="4"/>
        <v>1153</v>
      </c>
      <c r="Q12" s="27">
        <f t="shared" si="5"/>
        <v>723</v>
      </c>
      <c r="R12" s="41">
        <f t="shared" si="6"/>
        <v>62.705984388551606</v>
      </c>
    </row>
    <row r="13" spans="1:18" ht="19.5" thickBot="1">
      <c r="A13" s="24">
        <v>8</v>
      </c>
      <c r="B13" s="25" t="s">
        <v>33</v>
      </c>
      <c r="C13" s="25" t="s">
        <v>43</v>
      </c>
      <c r="D13" s="31">
        <v>75</v>
      </c>
      <c r="E13" s="31">
        <v>75</v>
      </c>
      <c r="F13" s="44">
        <f t="shared" si="0"/>
        <v>100</v>
      </c>
      <c r="G13" s="39">
        <v>67</v>
      </c>
      <c r="H13" s="31">
        <v>67</v>
      </c>
      <c r="I13" s="30">
        <f t="shared" si="1"/>
        <v>100</v>
      </c>
      <c r="J13" s="28">
        <v>141</v>
      </c>
      <c r="K13" s="28">
        <v>61</v>
      </c>
      <c r="L13" s="30">
        <f t="shared" si="2"/>
        <v>43.262411347517734</v>
      </c>
      <c r="M13" s="28">
        <v>39</v>
      </c>
      <c r="N13" s="28">
        <v>39</v>
      </c>
      <c r="O13" s="30">
        <f t="shared" si="3"/>
        <v>100</v>
      </c>
      <c r="P13" s="26">
        <f t="shared" si="4"/>
        <v>322</v>
      </c>
      <c r="Q13" s="27">
        <f t="shared" si="5"/>
        <v>242</v>
      </c>
      <c r="R13" s="41">
        <f t="shared" si="6"/>
        <v>75.15527950310559</v>
      </c>
    </row>
    <row r="14" spans="1:18" ht="19.5" thickBot="1">
      <c r="A14" s="24">
        <v>9</v>
      </c>
      <c r="B14" s="25" t="s">
        <v>33</v>
      </c>
      <c r="C14" s="25" t="s">
        <v>44</v>
      </c>
      <c r="D14" s="31">
        <v>25</v>
      </c>
      <c r="E14" s="31">
        <v>25</v>
      </c>
      <c r="F14" s="44">
        <f t="shared" si="0"/>
        <v>100</v>
      </c>
      <c r="G14" s="39">
        <v>20</v>
      </c>
      <c r="H14" s="31">
        <v>20</v>
      </c>
      <c r="I14" s="30">
        <f t="shared" si="1"/>
        <v>100</v>
      </c>
      <c r="J14" s="28">
        <v>20</v>
      </c>
      <c r="K14" s="28">
        <v>20</v>
      </c>
      <c r="L14" s="30">
        <f t="shared" si="2"/>
        <v>100</v>
      </c>
      <c r="M14" s="28">
        <v>24</v>
      </c>
      <c r="N14" s="28">
        <v>24</v>
      </c>
      <c r="O14" s="30">
        <f t="shared" si="3"/>
        <v>100</v>
      </c>
      <c r="P14" s="26">
        <f t="shared" si="4"/>
        <v>89</v>
      </c>
      <c r="Q14" s="27">
        <f t="shared" si="5"/>
        <v>89</v>
      </c>
      <c r="R14" s="41">
        <f t="shared" si="6"/>
        <v>100</v>
      </c>
    </row>
    <row r="15" spans="1:18" ht="19.5" customHeight="1" thickBot="1">
      <c r="A15" s="24">
        <v>10</v>
      </c>
      <c r="B15" s="25" t="s">
        <v>33</v>
      </c>
      <c r="C15" s="25" t="s">
        <v>45</v>
      </c>
      <c r="D15" s="31"/>
      <c r="E15" s="31"/>
      <c r="F15" s="44" t="e">
        <f t="shared" si="0"/>
        <v>#DIV/0!</v>
      </c>
      <c r="G15" s="39"/>
      <c r="H15" s="31"/>
      <c r="I15" s="30" t="e">
        <f t="shared" si="1"/>
        <v>#DIV/0!</v>
      </c>
      <c r="J15" s="28">
        <v>5</v>
      </c>
      <c r="K15" s="28"/>
      <c r="L15" s="30">
        <f t="shared" si="2"/>
        <v>0</v>
      </c>
      <c r="M15" s="28"/>
      <c r="N15" s="28"/>
      <c r="O15" s="30" t="e">
        <f t="shared" si="3"/>
        <v>#DIV/0!</v>
      </c>
      <c r="P15" s="26">
        <f t="shared" si="4"/>
        <v>5</v>
      </c>
      <c r="Q15" s="27">
        <f t="shared" si="5"/>
        <v>0</v>
      </c>
      <c r="R15" s="41">
        <f t="shared" si="6"/>
        <v>0</v>
      </c>
    </row>
    <row r="16" spans="1:18" ht="19.5" thickBot="1">
      <c r="A16" s="24">
        <v>11</v>
      </c>
      <c r="B16" s="25" t="s">
        <v>33</v>
      </c>
      <c r="C16" s="25" t="s">
        <v>46</v>
      </c>
      <c r="D16" s="31">
        <v>75</v>
      </c>
      <c r="E16" s="31">
        <v>75</v>
      </c>
      <c r="F16" s="44">
        <f t="shared" si="0"/>
        <v>100</v>
      </c>
      <c r="G16" s="39">
        <v>205</v>
      </c>
      <c r="H16" s="31">
        <v>195</v>
      </c>
      <c r="I16" s="30">
        <f t="shared" si="1"/>
        <v>95.1219512195122</v>
      </c>
      <c r="J16" s="28">
        <v>155</v>
      </c>
      <c r="K16" s="28">
        <v>155</v>
      </c>
      <c r="L16" s="30">
        <f t="shared" si="2"/>
        <v>100</v>
      </c>
      <c r="M16" s="28">
        <v>140</v>
      </c>
      <c r="N16" s="28">
        <v>140</v>
      </c>
      <c r="O16" s="30"/>
      <c r="P16" s="26">
        <f t="shared" si="4"/>
        <v>575</v>
      </c>
      <c r="Q16" s="27">
        <f t="shared" si="5"/>
        <v>565</v>
      </c>
      <c r="R16" s="41">
        <f t="shared" si="6"/>
        <v>98.26086956521739</v>
      </c>
    </row>
    <row r="17" spans="1:18" ht="19.5" thickBot="1">
      <c r="A17" s="24">
        <v>12</v>
      </c>
      <c r="B17" s="25" t="s">
        <v>33</v>
      </c>
      <c r="C17" s="25" t="s">
        <v>47</v>
      </c>
      <c r="D17" s="31">
        <v>109</v>
      </c>
      <c r="E17" s="31">
        <v>79</v>
      </c>
      <c r="F17" s="44">
        <f t="shared" si="0"/>
        <v>72.47706422018348</v>
      </c>
      <c r="G17" s="39">
        <v>55</v>
      </c>
      <c r="H17" s="31">
        <v>55</v>
      </c>
      <c r="I17" s="30">
        <f t="shared" si="1"/>
        <v>100</v>
      </c>
      <c r="J17" s="28">
        <v>45</v>
      </c>
      <c r="K17" s="28">
        <v>45</v>
      </c>
      <c r="L17" s="30">
        <f t="shared" si="2"/>
        <v>100</v>
      </c>
      <c r="M17" s="28">
        <v>100</v>
      </c>
      <c r="N17" s="28">
        <v>90</v>
      </c>
      <c r="O17" s="30">
        <f t="shared" si="3"/>
        <v>90</v>
      </c>
      <c r="P17" s="26">
        <f t="shared" si="4"/>
        <v>309</v>
      </c>
      <c r="Q17" s="27">
        <f t="shared" si="5"/>
        <v>269</v>
      </c>
      <c r="R17" s="41">
        <f t="shared" si="6"/>
        <v>87.05501618122977</v>
      </c>
    </row>
    <row r="18" spans="1:18" ht="19.5" customHeight="1" thickBot="1">
      <c r="A18" s="24">
        <v>13</v>
      </c>
      <c r="B18" s="25" t="s">
        <v>33</v>
      </c>
      <c r="C18" s="25" t="s">
        <v>48</v>
      </c>
      <c r="D18" s="31">
        <v>20</v>
      </c>
      <c r="E18" s="31">
        <v>20</v>
      </c>
      <c r="F18" s="44">
        <f t="shared" si="0"/>
        <v>100</v>
      </c>
      <c r="G18" s="39">
        <v>20</v>
      </c>
      <c r="H18" s="31">
        <v>20</v>
      </c>
      <c r="I18" s="30">
        <f t="shared" si="1"/>
        <v>100</v>
      </c>
      <c r="J18" s="28">
        <v>40</v>
      </c>
      <c r="K18" s="28">
        <v>20</v>
      </c>
      <c r="L18" s="30">
        <f t="shared" si="2"/>
        <v>50</v>
      </c>
      <c r="M18" s="28">
        <v>40</v>
      </c>
      <c r="N18" s="28">
        <v>20</v>
      </c>
      <c r="O18" s="30">
        <f t="shared" si="3"/>
        <v>50</v>
      </c>
      <c r="P18" s="26">
        <f t="shared" si="4"/>
        <v>120</v>
      </c>
      <c r="Q18" s="27">
        <f t="shared" si="5"/>
        <v>80</v>
      </c>
      <c r="R18" s="41">
        <f t="shared" si="6"/>
        <v>66.66666666666666</v>
      </c>
    </row>
    <row r="19" spans="1:18" ht="19.5" thickBot="1">
      <c r="A19" s="24">
        <v>14</v>
      </c>
      <c r="B19" s="25" t="s">
        <v>33</v>
      </c>
      <c r="C19" s="25" t="s">
        <v>49</v>
      </c>
      <c r="D19" s="31">
        <v>195</v>
      </c>
      <c r="E19" s="31">
        <v>175</v>
      </c>
      <c r="F19" s="44">
        <f t="shared" si="0"/>
        <v>89.74358974358975</v>
      </c>
      <c r="G19" s="39">
        <v>278</v>
      </c>
      <c r="H19" s="31">
        <v>118</v>
      </c>
      <c r="I19" s="30">
        <f t="shared" si="1"/>
        <v>42.44604316546763</v>
      </c>
      <c r="J19" s="28">
        <v>335</v>
      </c>
      <c r="K19" s="28">
        <v>55</v>
      </c>
      <c r="L19" s="30">
        <f t="shared" si="2"/>
        <v>16.417910447761194</v>
      </c>
      <c r="M19" s="28">
        <v>223</v>
      </c>
      <c r="N19" s="28">
        <v>61</v>
      </c>
      <c r="O19" s="30">
        <f t="shared" si="3"/>
        <v>27.3542600896861</v>
      </c>
      <c r="P19" s="26">
        <f t="shared" si="4"/>
        <v>1031</v>
      </c>
      <c r="Q19" s="27">
        <f t="shared" si="5"/>
        <v>409</v>
      </c>
      <c r="R19" s="41">
        <f t="shared" si="6"/>
        <v>39.67022308438409</v>
      </c>
    </row>
    <row r="20" spans="1:18" ht="19.5" hidden="1" thickBot="1">
      <c r="A20" s="24">
        <v>15</v>
      </c>
      <c r="B20" s="25" t="s">
        <v>33</v>
      </c>
      <c r="C20" s="25" t="s">
        <v>50</v>
      </c>
      <c r="D20" s="31"/>
      <c r="E20" s="31"/>
      <c r="F20" s="44" t="e">
        <f t="shared" si="0"/>
        <v>#DIV/0!</v>
      </c>
      <c r="G20" s="39"/>
      <c r="H20" s="31"/>
      <c r="I20" s="30" t="e">
        <f t="shared" si="1"/>
        <v>#DIV/0!</v>
      </c>
      <c r="J20" s="28"/>
      <c r="K20" s="28"/>
      <c r="L20" s="30" t="e">
        <f t="shared" si="2"/>
        <v>#DIV/0!</v>
      </c>
      <c r="M20" s="28"/>
      <c r="N20" s="28"/>
      <c r="O20" s="30" t="e">
        <f t="shared" si="3"/>
        <v>#DIV/0!</v>
      </c>
      <c r="P20" s="26">
        <f t="shared" si="4"/>
        <v>0</v>
      </c>
      <c r="Q20" s="27">
        <f t="shared" si="5"/>
        <v>0</v>
      </c>
      <c r="R20" s="41" t="e">
        <f t="shared" si="6"/>
        <v>#DIV/0!</v>
      </c>
    </row>
    <row r="21" spans="1:18" ht="19.5" thickBot="1">
      <c r="A21" s="24">
        <v>16</v>
      </c>
      <c r="B21" s="32" t="s">
        <v>51</v>
      </c>
      <c r="C21" s="25" t="s">
        <v>38</v>
      </c>
      <c r="D21" s="31">
        <v>165</v>
      </c>
      <c r="E21" s="31">
        <v>120</v>
      </c>
      <c r="F21" s="44">
        <f t="shared" si="0"/>
        <v>72.72727272727273</v>
      </c>
      <c r="G21" s="39">
        <v>75</v>
      </c>
      <c r="H21" s="31">
        <v>75</v>
      </c>
      <c r="I21" s="30">
        <f t="shared" si="1"/>
        <v>100</v>
      </c>
      <c r="J21" s="28">
        <v>31</v>
      </c>
      <c r="K21" s="28">
        <v>31</v>
      </c>
      <c r="L21" s="30">
        <f t="shared" si="2"/>
        <v>100</v>
      </c>
      <c r="M21" s="28">
        <v>10</v>
      </c>
      <c r="N21" s="28">
        <v>10</v>
      </c>
      <c r="O21" s="30">
        <f t="shared" si="3"/>
        <v>100</v>
      </c>
      <c r="P21" s="26">
        <f t="shared" si="4"/>
        <v>281</v>
      </c>
      <c r="Q21" s="27">
        <f t="shared" si="5"/>
        <v>236</v>
      </c>
      <c r="R21" s="41">
        <f t="shared" si="6"/>
        <v>83.98576512455516</v>
      </c>
    </row>
    <row r="22" spans="1:18" ht="19.5" customHeight="1" hidden="1" thickBot="1">
      <c r="A22" s="24">
        <v>17</v>
      </c>
      <c r="B22" s="25" t="s">
        <v>51</v>
      </c>
      <c r="C22" s="25" t="s">
        <v>42</v>
      </c>
      <c r="D22" s="31"/>
      <c r="E22" s="31"/>
      <c r="F22" s="44" t="e">
        <f t="shared" si="0"/>
        <v>#DIV/0!</v>
      </c>
      <c r="G22" s="39"/>
      <c r="H22" s="31"/>
      <c r="I22" s="30" t="e">
        <f t="shared" si="1"/>
        <v>#DIV/0!</v>
      </c>
      <c r="J22" s="28"/>
      <c r="K22" s="28"/>
      <c r="L22" s="30" t="e">
        <f t="shared" si="2"/>
        <v>#DIV/0!</v>
      </c>
      <c r="M22" s="28"/>
      <c r="N22" s="28"/>
      <c r="O22" s="30" t="e">
        <f t="shared" si="3"/>
        <v>#DIV/0!</v>
      </c>
      <c r="P22" s="26">
        <f t="shared" si="4"/>
        <v>0</v>
      </c>
      <c r="Q22" s="27">
        <f t="shared" si="5"/>
        <v>0</v>
      </c>
      <c r="R22" s="41" t="e">
        <f t="shared" si="6"/>
        <v>#DIV/0!</v>
      </c>
    </row>
    <row r="23" spans="1:18" ht="19.5" thickBot="1">
      <c r="A23" s="24">
        <v>18</v>
      </c>
      <c r="B23" s="32" t="s">
        <v>51</v>
      </c>
      <c r="C23" s="25" t="s">
        <v>40</v>
      </c>
      <c r="D23" s="31">
        <v>200</v>
      </c>
      <c r="E23" s="31">
        <v>135</v>
      </c>
      <c r="F23" s="44">
        <f t="shared" si="0"/>
        <v>67.5</v>
      </c>
      <c r="G23" s="39">
        <v>70</v>
      </c>
      <c r="H23" s="31">
        <v>70</v>
      </c>
      <c r="I23" s="30">
        <f t="shared" si="1"/>
        <v>100</v>
      </c>
      <c r="J23" s="28">
        <v>40</v>
      </c>
      <c r="K23" s="28">
        <v>40</v>
      </c>
      <c r="L23" s="30">
        <f t="shared" si="2"/>
        <v>100</v>
      </c>
      <c r="M23" s="28">
        <v>10</v>
      </c>
      <c r="N23" s="28">
        <v>10</v>
      </c>
      <c r="O23" s="30">
        <f t="shared" si="3"/>
        <v>100</v>
      </c>
      <c r="P23" s="26">
        <f t="shared" si="4"/>
        <v>320</v>
      </c>
      <c r="Q23" s="27">
        <f t="shared" si="5"/>
        <v>255</v>
      </c>
      <c r="R23" s="41">
        <f t="shared" si="6"/>
        <v>79.6875</v>
      </c>
    </row>
    <row r="24" spans="1:18" ht="19.5" thickBot="1">
      <c r="A24" s="24">
        <v>19</v>
      </c>
      <c r="B24" s="25" t="s">
        <v>51</v>
      </c>
      <c r="C24" s="25" t="s">
        <v>52</v>
      </c>
      <c r="D24" s="31">
        <v>10</v>
      </c>
      <c r="E24" s="31">
        <v>10</v>
      </c>
      <c r="F24" s="44">
        <f t="shared" si="0"/>
        <v>100</v>
      </c>
      <c r="G24" s="39">
        <v>10</v>
      </c>
      <c r="H24" s="31"/>
      <c r="I24" s="30">
        <f t="shared" si="1"/>
        <v>0</v>
      </c>
      <c r="J24" s="28">
        <v>10</v>
      </c>
      <c r="K24" s="28">
        <v>10</v>
      </c>
      <c r="L24" s="30">
        <f t="shared" si="2"/>
        <v>100</v>
      </c>
      <c r="M24" s="28">
        <v>10</v>
      </c>
      <c r="N24" s="28">
        <v>10</v>
      </c>
      <c r="O24" s="30">
        <f t="shared" si="3"/>
        <v>100</v>
      </c>
      <c r="P24" s="26">
        <f t="shared" si="4"/>
        <v>40</v>
      </c>
      <c r="Q24" s="27">
        <f t="shared" si="5"/>
        <v>30</v>
      </c>
      <c r="R24" s="41">
        <f t="shared" si="6"/>
        <v>75</v>
      </c>
    </row>
    <row r="25" spans="1:18" ht="19.5" customHeight="1" hidden="1" thickBot="1">
      <c r="A25" s="24"/>
      <c r="B25" s="25" t="s">
        <v>53</v>
      </c>
      <c r="C25" s="25" t="s">
        <v>54</v>
      </c>
      <c r="D25" s="31"/>
      <c r="E25" s="31"/>
      <c r="F25" s="44" t="e">
        <f t="shared" si="0"/>
        <v>#DIV/0!</v>
      </c>
      <c r="G25" s="39"/>
      <c r="H25" s="31"/>
      <c r="I25" s="30" t="e">
        <f t="shared" si="1"/>
        <v>#DIV/0!</v>
      </c>
      <c r="J25" s="28"/>
      <c r="K25" s="28"/>
      <c r="L25" s="30" t="e">
        <f t="shared" si="2"/>
        <v>#DIV/0!</v>
      </c>
      <c r="M25" s="28"/>
      <c r="N25" s="28"/>
      <c r="O25" s="30" t="e">
        <f t="shared" si="3"/>
        <v>#DIV/0!</v>
      </c>
      <c r="P25" s="26">
        <f t="shared" si="4"/>
        <v>0</v>
      </c>
      <c r="Q25" s="27">
        <f t="shared" si="5"/>
        <v>0</v>
      </c>
      <c r="R25" s="41" t="e">
        <f t="shared" si="6"/>
        <v>#DIV/0!</v>
      </c>
    </row>
    <row r="26" spans="1:18" ht="19.5" thickBot="1">
      <c r="A26" s="24">
        <v>20</v>
      </c>
      <c r="B26" s="32" t="s">
        <v>53</v>
      </c>
      <c r="C26" s="25" t="s">
        <v>55</v>
      </c>
      <c r="D26" s="31">
        <v>2701</v>
      </c>
      <c r="E26" s="31">
        <v>2601</v>
      </c>
      <c r="F26" s="44">
        <f t="shared" si="0"/>
        <v>96.29766753054425</v>
      </c>
      <c r="G26" s="39">
        <v>2201</v>
      </c>
      <c r="H26" s="31">
        <v>2201</v>
      </c>
      <c r="I26" s="30">
        <f t="shared" si="1"/>
        <v>100</v>
      </c>
      <c r="J26" s="28">
        <v>2317</v>
      </c>
      <c r="K26" s="28">
        <v>2317</v>
      </c>
      <c r="L26" s="30">
        <f t="shared" si="2"/>
        <v>100</v>
      </c>
      <c r="M26" s="28">
        <v>1988</v>
      </c>
      <c r="N26" s="28">
        <v>1968</v>
      </c>
      <c r="O26" s="30">
        <f t="shared" si="3"/>
        <v>98.99396378269618</v>
      </c>
      <c r="P26" s="26">
        <f t="shared" si="4"/>
        <v>9207</v>
      </c>
      <c r="Q26" s="27">
        <f t="shared" si="5"/>
        <v>9087</v>
      </c>
      <c r="R26" s="41">
        <f t="shared" si="6"/>
        <v>98.69664385793419</v>
      </c>
    </row>
    <row r="27" spans="1:18" ht="19.5" thickBot="1">
      <c r="A27" s="24">
        <v>21</v>
      </c>
      <c r="B27" s="25" t="s">
        <v>53</v>
      </c>
      <c r="C27" s="25" t="s">
        <v>46</v>
      </c>
      <c r="D27" s="31">
        <v>1622</v>
      </c>
      <c r="E27" s="31">
        <v>1622</v>
      </c>
      <c r="F27" s="44">
        <f t="shared" si="0"/>
        <v>100</v>
      </c>
      <c r="G27" s="39">
        <v>931</v>
      </c>
      <c r="H27" s="31">
        <v>931</v>
      </c>
      <c r="I27" s="30">
        <f t="shared" si="1"/>
        <v>100</v>
      </c>
      <c r="J27" s="28">
        <v>1099</v>
      </c>
      <c r="K27" s="28">
        <v>1099</v>
      </c>
      <c r="L27" s="30">
        <f t="shared" si="2"/>
        <v>100</v>
      </c>
      <c r="M27" s="28">
        <v>870</v>
      </c>
      <c r="N27" s="28">
        <v>870</v>
      </c>
      <c r="O27" s="30">
        <f t="shared" si="3"/>
        <v>100</v>
      </c>
      <c r="P27" s="26">
        <f t="shared" si="4"/>
        <v>4522</v>
      </c>
      <c r="Q27" s="27">
        <f t="shared" si="5"/>
        <v>4522</v>
      </c>
      <c r="R27" s="41">
        <f t="shared" si="6"/>
        <v>100</v>
      </c>
    </row>
    <row r="28" spans="1:18" ht="19.5" customHeight="1" hidden="1" thickBot="1">
      <c r="A28" s="24">
        <v>22</v>
      </c>
      <c r="B28" s="25" t="s">
        <v>53</v>
      </c>
      <c r="C28" s="25" t="s">
        <v>34</v>
      </c>
      <c r="D28" s="31"/>
      <c r="E28" s="31"/>
      <c r="F28" s="44" t="e">
        <f t="shared" si="0"/>
        <v>#DIV/0!</v>
      </c>
      <c r="G28" s="39"/>
      <c r="H28" s="31"/>
      <c r="I28" s="30" t="e">
        <f t="shared" si="1"/>
        <v>#DIV/0!</v>
      </c>
      <c r="J28" s="28"/>
      <c r="K28" s="28"/>
      <c r="L28" s="30" t="e">
        <f t="shared" si="2"/>
        <v>#DIV/0!</v>
      </c>
      <c r="M28" s="28"/>
      <c r="N28" s="28"/>
      <c r="O28" s="30" t="e">
        <f t="shared" si="3"/>
        <v>#DIV/0!</v>
      </c>
      <c r="P28" s="26">
        <f t="shared" si="4"/>
        <v>0</v>
      </c>
      <c r="Q28" s="27">
        <f t="shared" si="5"/>
        <v>0</v>
      </c>
      <c r="R28" s="41" t="e">
        <f t="shared" si="6"/>
        <v>#DIV/0!</v>
      </c>
    </row>
    <row r="29" spans="1:18" ht="19.5" customHeight="1" hidden="1" thickBot="1">
      <c r="A29" s="24">
        <v>23</v>
      </c>
      <c r="B29" s="25" t="s">
        <v>53</v>
      </c>
      <c r="C29" s="25" t="s">
        <v>56</v>
      </c>
      <c r="D29" s="31"/>
      <c r="E29" s="31"/>
      <c r="F29" s="44" t="e">
        <f t="shared" si="0"/>
        <v>#DIV/0!</v>
      </c>
      <c r="G29" s="39"/>
      <c r="H29" s="31"/>
      <c r="I29" s="30" t="e">
        <f t="shared" si="1"/>
        <v>#DIV/0!</v>
      </c>
      <c r="J29" s="28"/>
      <c r="K29" s="28"/>
      <c r="L29" s="30" t="e">
        <f t="shared" si="2"/>
        <v>#DIV/0!</v>
      </c>
      <c r="M29" s="28"/>
      <c r="N29" s="28"/>
      <c r="O29" s="30" t="e">
        <f t="shared" si="3"/>
        <v>#DIV/0!</v>
      </c>
      <c r="P29" s="26">
        <f t="shared" si="4"/>
        <v>0</v>
      </c>
      <c r="Q29" s="27">
        <f t="shared" si="5"/>
        <v>0</v>
      </c>
      <c r="R29" s="41" t="e">
        <f t="shared" si="6"/>
        <v>#DIV/0!</v>
      </c>
    </row>
    <row r="30" spans="1:18" ht="19.5" thickBot="1">
      <c r="A30" s="24">
        <v>24</v>
      </c>
      <c r="B30" s="25" t="s">
        <v>57</v>
      </c>
      <c r="C30" s="25" t="s">
        <v>34</v>
      </c>
      <c r="D30" s="31">
        <v>20</v>
      </c>
      <c r="E30" s="31">
        <v>20</v>
      </c>
      <c r="F30" s="44">
        <f t="shared" si="0"/>
        <v>100</v>
      </c>
      <c r="G30" s="39">
        <v>10</v>
      </c>
      <c r="H30" s="31">
        <v>10</v>
      </c>
      <c r="I30" s="30">
        <f t="shared" si="1"/>
        <v>100</v>
      </c>
      <c r="J30" s="28">
        <v>60</v>
      </c>
      <c r="K30" s="28">
        <v>60</v>
      </c>
      <c r="L30" s="30">
        <f t="shared" si="2"/>
        <v>100</v>
      </c>
      <c r="M30" s="28">
        <v>20</v>
      </c>
      <c r="N30" s="28">
        <v>20</v>
      </c>
      <c r="O30" s="30">
        <f t="shared" si="3"/>
        <v>100</v>
      </c>
      <c r="P30" s="26">
        <f t="shared" si="4"/>
        <v>110</v>
      </c>
      <c r="Q30" s="27">
        <f t="shared" si="5"/>
        <v>110</v>
      </c>
      <c r="R30" s="41">
        <f t="shared" si="6"/>
        <v>100</v>
      </c>
    </row>
    <row r="31" spans="1:18" ht="19.5" thickBot="1">
      <c r="A31" s="24">
        <v>25</v>
      </c>
      <c r="B31" s="25" t="s">
        <v>57</v>
      </c>
      <c r="C31" s="25" t="s">
        <v>35</v>
      </c>
      <c r="D31" s="31">
        <v>112</v>
      </c>
      <c r="E31" s="31">
        <v>112</v>
      </c>
      <c r="F31" s="44">
        <f t="shared" si="0"/>
        <v>100</v>
      </c>
      <c r="G31" s="39"/>
      <c r="H31" s="31"/>
      <c r="I31" s="30" t="e">
        <f t="shared" si="1"/>
        <v>#DIV/0!</v>
      </c>
      <c r="J31" s="28"/>
      <c r="K31" s="28"/>
      <c r="L31" s="30" t="e">
        <f t="shared" si="2"/>
        <v>#DIV/0!</v>
      </c>
      <c r="M31" s="28"/>
      <c r="N31" s="28"/>
      <c r="O31" s="30" t="e">
        <f t="shared" si="3"/>
        <v>#DIV/0!</v>
      </c>
      <c r="P31" s="26">
        <f t="shared" si="4"/>
        <v>112</v>
      </c>
      <c r="Q31" s="27">
        <f t="shared" si="5"/>
        <v>112</v>
      </c>
      <c r="R31" s="41">
        <f t="shared" si="6"/>
        <v>100</v>
      </c>
    </row>
    <row r="32" spans="1:18" ht="19.5" hidden="1" thickBot="1">
      <c r="A32" s="24">
        <v>26</v>
      </c>
      <c r="B32" s="25" t="s">
        <v>57</v>
      </c>
      <c r="C32" s="25" t="s">
        <v>36</v>
      </c>
      <c r="D32" s="31"/>
      <c r="E32" s="31"/>
      <c r="F32" s="44" t="e">
        <f t="shared" si="0"/>
        <v>#DIV/0!</v>
      </c>
      <c r="G32" s="39"/>
      <c r="H32" s="31"/>
      <c r="I32" s="30" t="e">
        <f t="shared" si="1"/>
        <v>#DIV/0!</v>
      </c>
      <c r="J32" s="28"/>
      <c r="K32" s="28"/>
      <c r="L32" s="30" t="e">
        <f t="shared" si="2"/>
        <v>#DIV/0!</v>
      </c>
      <c r="M32" s="28"/>
      <c r="N32" s="28"/>
      <c r="O32" s="30" t="e">
        <f t="shared" si="3"/>
        <v>#DIV/0!</v>
      </c>
      <c r="P32" s="26">
        <f t="shared" si="4"/>
        <v>0</v>
      </c>
      <c r="Q32" s="27">
        <f t="shared" si="5"/>
        <v>0</v>
      </c>
      <c r="R32" s="41" t="e">
        <f t="shared" si="6"/>
        <v>#DIV/0!</v>
      </c>
    </row>
    <row r="33" spans="1:18" ht="19.5" hidden="1" thickBot="1">
      <c r="A33" s="24">
        <v>27</v>
      </c>
      <c r="B33" s="25" t="s">
        <v>57</v>
      </c>
      <c r="C33" s="25" t="s">
        <v>37</v>
      </c>
      <c r="D33" s="31"/>
      <c r="E33" s="31"/>
      <c r="F33" s="44" t="e">
        <f t="shared" si="0"/>
        <v>#DIV/0!</v>
      </c>
      <c r="G33" s="39"/>
      <c r="H33" s="31"/>
      <c r="I33" s="30"/>
      <c r="J33" s="28"/>
      <c r="K33" s="28"/>
      <c r="L33" s="30" t="e">
        <f t="shared" si="2"/>
        <v>#DIV/0!</v>
      </c>
      <c r="M33" s="28"/>
      <c r="N33" s="28"/>
      <c r="O33" s="30" t="e">
        <f t="shared" si="3"/>
        <v>#DIV/0!</v>
      </c>
      <c r="P33" s="26">
        <f t="shared" si="4"/>
        <v>0</v>
      </c>
      <c r="Q33" s="27">
        <f t="shared" si="5"/>
        <v>0</v>
      </c>
      <c r="R33" s="41" t="e">
        <f t="shared" si="6"/>
        <v>#DIV/0!</v>
      </c>
    </row>
    <row r="34" spans="1:18" ht="19.5" thickBot="1">
      <c r="A34" s="24">
        <v>28</v>
      </c>
      <c r="B34" s="25" t="s">
        <v>57</v>
      </c>
      <c r="C34" s="25" t="s">
        <v>38</v>
      </c>
      <c r="D34" s="31"/>
      <c r="E34" s="31"/>
      <c r="F34" s="44" t="e">
        <f t="shared" si="0"/>
        <v>#DIV/0!</v>
      </c>
      <c r="G34" s="39">
        <v>95</v>
      </c>
      <c r="H34" s="31">
        <v>95</v>
      </c>
      <c r="I34" s="30">
        <f t="shared" si="1"/>
        <v>100</v>
      </c>
      <c r="J34" s="28">
        <v>45</v>
      </c>
      <c r="K34" s="28">
        <v>45</v>
      </c>
      <c r="L34" s="30">
        <f t="shared" si="2"/>
        <v>100</v>
      </c>
      <c r="M34" s="28">
        <v>15</v>
      </c>
      <c r="N34" s="28">
        <v>15</v>
      </c>
      <c r="O34" s="30">
        <f t="shared" si="3"/>
        <v>100</v>
      </c>
      <c r="P34" s="26">
        <f t="shared" si="4"/>
        <v>155</v>
      </c>
      <c r="Q34" s="27">
        <f t="shared" si="5"/>
        <v>155</v>
      </c>
      <c r="R34" s="41">
        <f t="shared" si="6"/>
        <v>100</v>
      </c>
    </row>
    <row r="35" spans="1:18" ht="19.5" customHeight="1" hidden="1" thickBot="1">
      <c r="A35" s="24">
        <v>29</v>
      </c>
      <c r="B35" s="25" t="s">
        <v>57</v>
      </c>
      <c r="C35" s="25" t="s">
        <v>40</v>
      </c>
      <c r="D35" s="31"/>
      <c r="E35" s="31"/>
      <c r="F35" s="44" t="e">
        <f t="shared" si="0"/>
        <v>#DIV/0!</v>
      </c>
      <c r="G35" s="39"/>
      <c r="H35" s="31"/>
      <c r="I35" s="30" t="e">
        <f t="shared" si="1"/>
        <v>#DIV/0!</v>
      </c>
      <c r="J35" s="28"/>
      <c r="K35" s="28"/>
      <c r="L35" s="30" t="e">
        <f t="shared" si="2"/>
        <v>#DIV/0!</v>
      </c>
      <c r="M35" s="28"/>
      <c r="N35" s="28"/>
      <c r="O35" s="30" t="e">
        <f t="shared" si="3"/>
        <v>#DIV/0!</v>
      </c>
      <c r="P35" s="26">
        <f t="shared" si="4"/>
        <v>0</v>
      </c>
      <c r="Q35" s="27">
        <f t="shared" si="5"/>
        <v>0</v>
      </c>
      <c r="R35" s="41" t="e">
        <f t="shared" si="6"/>
        <v>#DIV/0!</v>
      </c>
    </row>
    <row r="36" spans="1:18" ht="19.5" customHeight="1" hidden="1" thickBot="1">
      <c r="A36" s="24">
        <v>30</v>
      </c>
      <c r="B36" s="25" t="s">
        <v>57</v>
      </c>
      <c r="C36" s="25" t="s">
        <v>58</v>
      </c>
      <c r="D36" s="31"/>
      <c r="E36" s="31"/>
      <c r="F36" s="44" t="e">
        <f t="shared" si="0"/>
        <v>#DIV/0!</v>
      </c>
      <c r="G36" s="39"/>
      <c r="H36" s="31"/>
      <c r="I36" s="30" t="e">
        <f t="shared" si="1"/>
        <v>#DIV/0!</v>
      </c>
      <c r="J36" s="28"/>
      <c r="K36" s="28"/>
      <c r="L36" s="30" t="e">
        <f t="shared" si="2"/>
        <v>#DIV/0!</v>
      </c>
      <c r="M36" s="28"/>
      <c r="N36" s="28"/>
      <c r="O36" s="30" t="e">
        <f t="shared" si="3"/>
        <v>#DIV/0!</v>
      </c>
      <c r="P36" s="26">
        <f t="shared" si="4"/>
        <v>0</v>
      </c>
      <c r="Q36" s="27">
        <f t="shared" si="5"/>
        <v>0</v>
      </c>
      <c r="R36" s="41" t="e">
        <f t="shared" si="6"/>
        <v>#DIV/0!</v>
      </c>
    </row>
    <row r="37" spans="1:18" ht="19.5" customHeight="1" hidden="1" thickBot="1">
      <c r="A37" s="24">
        <v>31</v>
      </c>
      <c r="B37" s="25" t="s">
        <v>57</v>
      </c>
      <c r="C37" s="25" t="s">
        <v>59</v>
      </c>
      <c r="D37" s="31"/>
      <c r="E37" s="31"/>
      <c r="F37" s="44" t="e">
        <f t="shared" si="0"/>
        <v>#DIV/0!</v>
      </c>
      <c r="G37" s="39"/>
      <c r="H37" s="31"/>
      <c r="I37" s="30" t="e">
        <f t="shared" si="1"/>
        <v>#DIV/0!</v>
      </c>
      <c r="J37" s="28"/>
      <c r="K37" s="28"/>
      <c r="L37" s="30" t="e">
        <f t="shared" si="2"/>
        <v>#DIV/0!</v>
      </c>
      <c r="M37" s="28"/>
      <c r="N37" s="28"/>
      <c r="O37" s="30" t="e">
        <f t="shared" si="3"/>
        <v>#DIV/0!</v>
      </c>
      <c r="P37" s="26">
        <f t="shared" si="4"/>
        <v>0</v>
      </c>
      <c r="Q37" s="27">
        <f t="shared" si="5"/>
        <v>0</v>
      </c>
      <c r="R37" s="41" t="e">
        <f t="shared" si="6"/>
        <v>#DIV/0!</v>
      </c>
    </row>
    <row r="38" spans="1:18" ht="19.5" thickBot="1">
      <c r="A38" s="24">
        <v>32</v>
      </c>
      <c r="B38" s="25" t="s">
        <v>60</v>
      </c>
      <c r="C38" s="25" t="s">
        <v>61</v>
      </c>
      <c r="D38" s="31">
        <v>8182</v>
      </c>
      <c r="E38" s="31">
        <v>5917</v>
      </c>
      <c r="F38" s="44">
        <f t="shared" si="0"/>
        <v>72.31728183818137</v>
      </c>
      <c r="G38" s="39">
        <v>4534</v>
      </c>
      <c r="H38" s="31">
        <v>3504</v>
      </c>
      <c r="I38" s="30">
        <f t="shared" si="1"/>
        <v>77.28275253639171</v>
      </c>
      <c r="J38" s="28">
        <v>4226</v>
      </c>
      <c r="K38" s="28">
        <v>3496</v>
      </c>
      <c r="L38" s="30">
        <f t="shared" si="2"/>
        <v>82.72598201609087</v>
      </c>
      <c r="M38" s="28">
        <v>3491</v>
      </c>
      <c r="N38" s="28">
        <v>3076</v>
      </c>
      <c r="O38" s="30">
        <f t="shared" si="3"/>
        <v>88.11228874248066</v>
      </c>
      <c r="P38" s="26">
        <f t="shared" si="4"/>
        <v>20433</v>
      </c>
      <c r="Q38" s="27">
        <f t="shared" si="5"/>
        <v>15993</v>
      </c>
      <c r="R38" s="41">
        <f t="shared" si="6"/>
        <v>78.27044486859492</v>
      </c>
    </row>
    <row r="39" spans="1:18" ht="19.5" thickBot="1">
      <c r="A39" s="24">
        <v>33</v>
      </c>
      <c r="B39" s="25" t="s">
        <v>62</v>
      </c>
      <c r="C39" s="25" t="s">
        <v>63</v>
      </c>
      <c r="D39" s="31">
        <v>571</v>
      </c>
      <c r="E39" s="31">
        <v>70</v>
      </c>
      <c r="F39" s="44">
        <f t="shared" si="0"/>
        <v>12.259194395796849</v>
      </c>
      <c r="G39" s="39">
        <v>508</v>
      </c>
      <c r="H39" s="31">
        <v>105</v>
      </c>
      <c r="I39" s="30">
        <f t="shared" si="1"/>
        <v>20.669291338582678</v>
      </c>
      <c r="J39" s="28">
        <v>382</v>
      </c>
      <c r="K39" s="28">
        <v>217</v>
      </c>
      <c r="L39" s="30">
        <f t="shared" si="2"/>
        <v>56.80628272251309</v>
      </c>
      <c r="M39" s="28">
        <v>535</v>
      </c>
      <c r="N39" s="28">
        <v>325</v>
      </c>
      <c r="O39" s="30">
        <f t="shared" si="3"/>
        <v>60.747663551401864</v>
      </c>
      <c r="P39" s="26">
        <f t="shared" si="4"/>
        <v>1996</v>
      </c>
      <c r="Q39" s="27">
        <f t="shared" si="5"/>
        <v>717</v>
      </c>
      <c r="R39" s="41">
        <f t="shared" si="6"/>
        <v>35.921843687374746</v>
      </c>
    </row>
    <row r="40" spans="1:18" ht="19.5" customHeight="1" hidden="1" thickBot="1">
      <c r="A40" s="24">
        <v>34</v>
      </c>
      <c r="B40" s="25" t="s">
        <v>62</v>
      </c>
      <c r="C40" s="25" t="s">
        <v>64</v>
      </c>
      <c r="D40" s="31"/>
      <c r="E40" s="31"/>
      <c r="F40" s="44" t="e">
        <f t="shared" si="0"/>
        <v>#DIV/0!</v>
      </c>
      <c r="G40" s="39"/>
      <c r="H40" s="31"/>
      <c r="I40" s="30" t="e">
        <f t="shared" si="1"/>
        <v>#DIV/0!</v>
      </c>
      <c r="J40" s="28"/>
      <c r="K40" s="28"/>
      <c r="L40" s="30" t="e">
        <f t="shared" si="2"/>
        <v>#DIV/0!</v>
      </c>
      <c r="M40" s="28"/>
      <c r="N40" s="28"/>
      <c r="O40" s="30" t="e">
        <f t="shared" si="3"/>
        <v>#DIV/0!</v>
      </c>
      <c r="P40" s="26">
        <f t="shared" si="4"/>
        <v>0</v>
      </c>
      <c r="Q40" s="27">
        <f t="shared" si="5"/>
        <v>0</v>
      </c>
      <c r="R40" s="41" t="e">
        <f t="shared" si="6"/>
        <v>#DIV/0!</v>
      </c>
    </row>
    <row r="41" spans="1:18" ht="19.5" thickBot="1">
      <c r="A41" s="24">
        <v>35</v>
      </c>
      <c r="B41" s="25" t="s">
        <v>62</v>
      </c>
      <c r="C41" s="25" t="s">
        <v>59</v>
      </c>
      <c r="D41" s="31">
        <v>266</v>
      </c>
      <c r="E41" s="31">
        <v>119</v>
      </c>
      <c r="F41" s="44">
        <f t="shared" si="0"/>
        <v>44.73684210526316</v>
      </c>
      <c r="G41" s="39">
        <v>270</v>
      </c>
      <c r="H41" s="31">
        <v>100</v>
      </c>
      <c r="I41" s="30">
        <f t="shared" si="1"/>
        <v>37.03703703703704</v>
      </c>
      <c r="J41" s="28">
        <v>259</v>
      </c>
      <c r="K41" s="28">
        <v>159</v>
      </c>
      <c r="L41" s="30">
        <f t="shared" si="2"/>
        <v>61.38996138996139</v>
      </c>
      <c r="M41" s="28">
        <v>153</v>
      </c>
      <c r="N41" s="28"/>
      <c r="O41" s="30">
        <f t="shared" si="3"/>
        <v>0</v>
      </c>
      <c r="P41" s="26">
        <f t="shared" si="4"/>
        <v>948</v>
      </c>
      <c r="Q41" s="27">
        <f t="shared" si="5"/>
        <v>378</v>
      </c>
      <c r="R41" s="41">
        <f t="shared" si="6"/>
        <v>39.87341772151899</v>
      </c>
    </row>
    <row r="42" spans="1:18" ht="19.5" customHeight="1" hidden="1" thickBot="1">
      <c r="A42" s="24">
        <v>36</v>
      </c>
      <c r="B42" s="25" t="s">
        <v>65</v>
      </c>
      <c r="C42" s="25" t="s">
        <v>34</v>
      </c>
      <c r="D42" s="31"/>
      <c r="E42" s="31"/>
      <c r="F42" s="44" t="e">
        <f t="shared" si="0"/>
        <v>#DIV/0!</v>
      </c>
      <c r="G42" s="39"/>
      <c r="H42" s="31"/>
      <c r="I42" s="30" t="e">
        <f t="shared" si="1"/>
        <v>#DIV/0!</v>
      </c>
      <c r="J42" s="28"/>
      <c r="K42" s="28"/>
      <c r="L42" s="30" t="e">
        <f t="shared" si="2"/>
        <v>#DIV/0!</v>
      </c>
      <c r="M42" s="28"/>
      <c r="N42" s="28"/>
      <c r="O42" s="30" t="e">
        <f t="shared" si="3"/>
        <v>#DIV/0!</v>
      </c>
      <c r="P42" s="26">
        <f t="shared" si="4"/>
        <v>0</v>
      </c>
      <c r="Q42" s="27">
        <f t="shared" si="5"/>
        <v>0</v>
      </c>
      <c r="R42" s="41" t="e">
        <f t="shared" si="6"/>
        <v>#DIV/0!</v>
      </c>
    </row>
    <row r="43" spans="1:18" ht="19.5" thickBot="1">
      <c r="A43" s="24">
        <v>37</v>
      </c>
      <c r="B43" s="25" t="s">
        <v>66</v>
      </c>
      <c r="C43" s="25" t="s">
        <v>61</v>
      </c>
      <c r="D43" s="31">
        <v>8073</v>
      </c>
      <c r="E43" s="31">
        <v>4198</v>
      </c>
      <c r="F43" s="44">
        <f t="shared" si="0"/>
        <v>52.00049547875635</v>
      </c>
      <c r="G43" s="39">
        <v>6026</v>
      </c>
      <c r="H43" s="31">
        <v>4513</v>
      </c>
      <c r="I43" s="30">
        <f t="shared" si="1"/>
        <v>74.89213408562894</v>
      </c>
      <c r="J43" s="28">
        <v>6917</v>
      </c>
      <c r="K43" s="28">
        <v>4317</v>
      </c>
      <c r="L43" s="30">
        <f t="shared" si="2"/>
        <v>62.41145005059997</v>
      </c>
      <c r="M43" s="28">
        <v>5909</v>
      </c>
      <c r="N43" s="28">
        <v>3909</v>
      </c>
      <c r="O43" s="30">
        <f t="shared" si="3"/>
        <v>66.15332543577594</v>
      </c>
      <c r="P43" s="26">
        <f t="shared" si="4"/>
        <v>26925</v>
      </c>
      <c r="Q43" s="27">
        <f t="shared" si="5"/>
        <v>16937</v>
      </c>
      <c r="R43" s="41">
        <f t="shared" si="6"/>
        <v>62.90436397400185</v>
      </c>
    </row>
    <row r="44" spans="1:18" ht="19.5" thickBot="1">
      <c r="A44" s="24">
        <v>38</v>
      </c>
      <c r="B44" s="25" t="s">
        <v>66</v>
      </c>
      <c r="C44" s="25" t="s">
        <v>67</v>
      </c>
      <c r="D44" s="31">
        <v>15121</v>
      </c>
      <c r="E44" s="31">
        <v>5345</v>
      </c>
      <c r="F44" s="44">
        <f t="shared" si="0"/>
        <v>35.348191257191985</v>
      </c>
      <c r="G44" s="39">
        <v>9567</v>
      </c>
      <c r="H44" s="31">
        <v>2875</v>
      </c>
      <c r="I44" s="30">
        <f t="shared" si="1"/>
        <v>30.051217727605312</v>
      </c>
      <c r="J44" s="28">
        <v>6221</v>
      </c>
      <c r="K44" s="28">
        <v>1859</v>
      </c>
      <c r="L44" s="30">
        <f t="shared" si="2"/>
        <v>29.882655521620315</v>
      </c>
      <c r="M44" s="28">
        <v>10840</v>
      </c>
      <c r="N44" s="28">
        <v>6240</v>
      </c>
      <c r="O44" s="30">
        <f t="shared" si="3"/>
        <v>57.564575645756456</v>
      </c>
      <c r="P44" s="26">
        <f t="shared" si="4"/>
        <v>41749</v>
      </c>
      <c r="Q44" s="27">
        <f t="shared" si="5"/>
        <v>16319</v>
      </c>
      <c r="R44" s="41">
        <f t="shared" si="6"/>
        <v>39.08836139787779</v>
      </c>
    </row>
    <row r="45" spans="1:18" ht="19.5" thickBot="1">
      <c r="A45" s="24">
        <v>39</v>
      </c>
      <c r="B45" s="25" t="s">
        <v>66</v>
      </c>
      <c r="C45" s="25" t="s">
        <v>64</v>
      </c>
      <c r="D45" s="31">
        <v>50</v>
      </c>
      <c r="E45" s="31">
        <v>50</v>
      </c>
      <c r="F45" s="44">
        <f t="shared" si="0"/>
        <v>100</v>
      </c>
      <c r="G45" s="39">
        <v>30</v>
      </c>
      <c r="H45" s="31">
        <v>30</v>
      </c>
      <c r="I45" s="30">
        <f t="shared" si="1"/>
        <v>100</v>
      </c>
      <c r="J45" s="28">
        <v>30</v>
      </c>
      <c r="K45" s="28"/>
      <c r="L45" s="30">
        <f t="shared" si="2"/>
        <v>0</v>
      </c>
      <c r="M45" s="28">
        <v>20</v>
      </c>
      <c r="N45" s="28">
        <v>20</v>
      </c>
      <c r="O45" s="30">
        <f t="shared" si="3"/>
        <v>100</v>
      </c>
      <c r="P45" s="26">
        <f t="shared" si="4"/>
        <v>130</v>
      </c>
      <c r="Q45" s="27">
        <f t="shared" si="5"/>
        <v>100</v>
      </c>
      <c r="R45" s="41">
        <f t="shared" si="6"/>
        <v>76.92307692307693</v>
      </c>
    </row>
    <row r="46" spans="1:18" ht="19.5" thickBot="1">
      <c r="A46" s="24">
        <v>40</v>
      </c>
      <c r="B46" s="25" t="s">
        <v>66</v>
      </c>
      <c r="C46" s="25" t="s">
        <v>68</v>
      </c>
      <c r="D46" s="31">
        <v>250</v>
      </c>
      <c r="E46" s="31">
        <v>150</v>
      </c>
      <c r="F46" s="44">
        <f t="shared" si="0"/>
        <v>60</v>
      </c>
      <c r="G46" s="39">
        <v>6917</v>
      </c>
      <c r="H46" s="31">
        <v>1752</v>
      </c>
      <c r="I46" s="30">
        <f t="shared" si="1"/>
        <v>25.328899812057248</v>
      </c>
      <c r="J46" s="28">
        <v>18712</v>
      </c>
      <c r="K46" s="28">
        <v>3047</v>
      </c>
      <c r="L46" s="30">
        <f t="shared" si="2"/>
        <v>16.283668234288157</v>
      </c>
      <c r="M46" s="28">
        <v>15063</v>
      </c>
      <c r="N46" s="28">
        <v>13094</v>
      </c>
      <c r="O46" s="30">
        <f t="shared" si="3"/>
        <v>86.92823474739427</v>
      </c>
      <c r="P46" s="26">
        <f t="shared" si="4"/>
        <v>40942</v>
      </c>
      <c r="Q46" s="27">
        <f t="shared" si="5"/>
        <v>18043</v>
      </c>
      <c r="R46" s="41">
        <f t="shared" si="6"/>
        <v>44.06965951834302</v>
      </c>
    </row>
    <row r="47" spans="1:18" ht="19.5" thickBot="1">
      <c r="A47" s="24">
        <v>41</v>
      </c>
      <c r="B47" s="25" t="s">
        <v>69</v>
      </c>
      <c r="C47" s="25" t="s">
        <v>70</v>
      </c>
      <c r="D47" s="31">
        <v>6243</v>
      </c>
      <c r="E47" s="31">
        <v>3783</v>
      </c>
      <c r="F47" s="44">
        <f t="shared" si="0"/>
        <v>60.59586737145604</v>
      </c>
      <c r="G47" s="39">
        <v>3755</v>
      </c>
      <c r="H47" s="31">
        <v>3755</v>
      </c>
      <c r="I47" s="30">
        <f t="shared" si="1"/>
        <v>100</v>
      </c>
      <c r="J47" s="28">
        <v>6460</v>
      </c>
      <c r="K47" s="28">
        <v>5810</v>
      </c>
      <c r="L47" s="30">
        <f t="shared" si="2"/>
        <v>89.93808049535603</v>
      </c>
      <c r="M47" s="28">
        <v>5805</v>
      </c>
      <c r="N47" s="28">
        <v>4860</v>
      </c>
      <c r="O47" s="30">
        <f t="shared" si="3"/>
        <v>83.72093023255815</v>
      </c>
      <c r="P47" s="26">
        <f t="shared" si="4"/>
        <v>22263</v>
      </c>
      <c r="Q47" s="27">
        <f t="shared" si="5"/>
        <v>18208</v>
      </c>
      <c r="R47" s="41">
        <f t="shared" si="6"/>
        <v>81.78592283160401</v>
      </c>
    </row>
    <row r="48" spans="1:18" ht="19.5" thickBot="1">
      <c r="A48" s="24">
        <v>42</v>
      </c>
      <c r="B48" s="25" t="s">
        <v>69</v>
      </c>
      <c r="C48" s="25" t="s">
        <v>67</v>
      </c>
      <c r="D48" s="31">
        <v>5860</v>
      </c>
      <c r="E48" s="31">
        <v>4420</v>
      </c>
      <c r="F48" s="44">
        <f t="shared" si="0"/>
        <v>75.42662116040955</v>
      </c>
      <c r="G48" s="39">
        <v>4035</v>
      </c>
      <c r="H48" s="31">
        <v>3855</v>
      </c>
      <c r="I48" s="30">
        <f t="shared" si="1"/>
        <v>95.53903345724906</v>
      </c>
      <c r="J48" s="28">
        <v>7280</v>
      </c>
      <c r="K48" s="28">
        <v>5665</v>
      </c>
      <c r="L48" s="30">
        <f t="shared" si="2"/>
        <v>77.81593406593407</v>
      </c>
      <c r="M48" s="28">
        <v>6825</v>
      </c>
      <c r="N48" s="28">
        <v>4865</v>
      </c>
      <c r="O48" s="30">
        <f t="shared" si="3"/>
        <v>71.28205128205128</v>
      </c>
      <c r="P48" s="26">
        <f t="shared" si="4"/>
        <v>24000</v>
      </c>
      <c r="Q48" s="27">
        <f t="shared" si="5"/>
        <v>18805</v>
      </c>
      <c r="R48" s="41">
        <f t="shared" si="6"/>
        <v>78.35416666666667</v>
      </c>
    </row>
    <row r="49" spans="1:18" ht="19.5" thickBot="1">
      <c r="A49" s="24">
        <v>43</v>
      </c>
      <c r="B49" s="25" t="s">
        <v>69</v>
      </c>
      <c r="C49" s="25" t="s">
        <v>59</v>
      </c>
      <c r="D49" s="31">
        <v>40</v>
      </c>
      <c r="E49" s="31">
        <v>20</v>
      </c>
      <c r="F49" s="44">
        <f t="shared" si="0"/>
        <v>50</v>
      </c>
      <c r="G49" s="39">
        <v>350</v>
      </c>
      <c r="H49" s="31">
        <v>350</v>
      </c>
      <c r="I49" s="30">
        <f t="shared" si="1"/>
        <v>100</v>
      </c>
      <c r="J49" s="28"/>
      <c r="K49" s="28"/>
      <c r="L49" s="30" t="e">
        <f t="shared" si="2"/>
        <v>#DIV/0!</v>
      </c>
      <c r="M49" s="28"/>
      <c r="N49" s="28"/>
      <c r="O49" s="30" t="e">
        <f t="shared" si="3"/>
        <v>#DIV/0!</v>
      </c>
      <c r="P49" s="26">
        <f t="shared" si="4"/>
        <v>390</v>
      </c>
      <c r="Q49" s="27">
        <f t="shared" si="5"/>
        <v>370</v>
      </c>
      <c r="R49" s="41">
        <f t="shared" si="6"/>
        <v>94.87179487179486</v>
      </c>
    </row>
    <row r="50" spans="1:18" ht="19.5" customHeight="1" hidden="1" thickBot="1">
      <c r="A50" s="24">
        <v>44</v>
      </c>
      <c r="B50" s="25" t="s">
        <v>71</v>
      </c>
      <c r="C50" s="25" t="s">
        <v>34</v>
      </c>
      <c r="D50" s="31"/>
      <c r="E50" s="31"/>
      <c r="F50" s="44" t="e">
        <f t="shared" si="0"/>
        <v>#DIV/0!</v>
      </c>
      <c r="G50" s="39"/>
      <c r="H50" s="31"/>
      <c r="I50" s="30" t="e">
        <f t="shared" si="1"/>
        <v>#DIV/0!</v>
      </c>
      <c r="J50" s="28"/>
      <c r="K50" s="28"/>
      <c r="L50" s="30" t="e">
        <f t="shared" si="2"/>
        <v>#DIV/0!</v>
      </c>
      <c r="M50" s="28"/>
      <c r="N50" s="28"/>
      <c r="O50" s="30" t="e">
        <f t="shared" si="3"/>
        <v>#DIV/0!</v>
      </c>
      <c r="P50" s="26">
        <f t="shared" si="4"/>
        <v>0</v>
      </c>
      <c r="Q50" s="27">
        <f t="shared" si="5"/>
        <v>0</v>
      </c>
      <c r="R50" s="41" t="e">
        <f t="shared" si="6"/>
        <v>#DIV/0!</v>
      </c>
    </row>
    <row r="51" spans="1:18" ht="19.5" customHeight="1" thickBot="1">
      <c r="A51" s="24">
        <v>45</v>
      </c>
      <c r="B51" s="25" t="s">
        <v>72</v>
      </c>
      <c r="C51" s="25" t="s">
        <v>61</v>
      </c>
      <c r="D51" s="31"/>
      <c r="E51" s="31"/>
      <c r="F51" s="44" t="e">
        <f t="shared" si="0"/>
        <v>#DIV/0!</v>
      </c>
      <c r="G51" s="39"/>
      <c r="H51" s="31"/>
      <c r="I51" s="30" t="e">
        <f t="shared" si="1"/>
        <v>#DIV/0!</v>
      </c>
      <c r="J51" s="28"/>
      <c r="K51" s="28"/>
      <c r="L51" s="30" t="e">
        <f t="shared" si="2"/>
        <v>#DIV/0!</v>
      </c>
      <c r="M51" s="28">
        <v>1300</v>
      </c>
      <c r="N51" s="28">
        <v>1300</v>
      </c>
      <c r="O51" s="30">
        <f t="shared" si="3"/>
        <v>100</v>
      </c>
      <c r="P51" s="26">
        <f t="shared" si="4"/>
        <v>1300</v>
      </c>
      <c r="Q51" s="27">
        <f t="shared" si="5"/>
        <v>1300</v>
      </c>
      <c r="R51" s="41">
        <f t="shared" si="6"/>
        <v>100</v>
      </c>
    </row>
    <row r="52" spans="1:18" ht="18.75">
      <c r="A52" s="24">
        <v>46</v>
      </c>
      <c r="B52" s="25" t="s">
        <v>73</v>
      </c>
      <c r="C52" s="25" t="s">
        <v>74</v>
      </c>
      <c r="D52" s="31">
        <v>49105</v>
      </c>
      <c r="E52" s="31">
        <v>13531</v>
      </c>
      <c r="F52" s="44">
        <f t="shared" si="0"/>
        <v>27.555238774055596</v>
      </c>
      <c r="G52" s="39">
        <v>27614</v>
      </c>
      <c r="H52" s="31">
        <v>18129</v>
      </c>
      <c r="I52" s="30">
        <f t="shared" si="1"/>
        <v>65.65148113275875</v>
      </c>
      <c r="J52" s="28">
        <v>29462</v>
      </c>
      <c r="K52" s="28">
        <v>16602</v>
      </c>
      <c r="L52" s="30">
        <f t="shared" si="2"/>
        <v>56.350553255040396</v>
      </c>
      <c r="M52" s="28">
        <v>25025</v>
      </c>
      <c r="N52" s="28">
        <v>16115</v>
      </c>
      <c r="O52" s="30">
        <f t="shared" si="3"/>
        <v>64.3956043956044</v>
      </c>
      <c r="P52" s="26">
        <f t="shared" si="4"/>
        <v>131206</v>
      </c>
      <c r="Q52" s="27">
        <f t="shared" si="5"/>
        <v>64377</v>
      </c>
      <c r="R52" s="41">
        <f t="shared" si="6"/>
        <v>49.06559151258327</v>
      </c>
    </row>
    <row r="53" spans="1:18" ht="19.5" thickBot="1">
      <c r="A53" s="33"/>
      <c r="B53" s="34" t="s">
        <v>75</v>
      </c>
      <c r="C53" s="34"/>
      <c r="D53" s="40">
        <f>SUM(D5:D52)</f>
        <v>139683</v>
      </c>
      <c r="E53" s="40">
        <f>SUM(E5:E52)</f>
        <v>68072</v>
      </c>
      <c r="F53" s="42">
        <v>67.72779167780017</v>
      </c>
      <c r="G53" s="40">
        <f>SUM(G5:G52)</f>
        <v>91554</v>
      </c>
      <c r="H53" s="35">
        <f>SUM(H5:H52)</f>
        <v>63656</v>
      </c>
      <c r="I53" s="35">
        <f t="shared" si="1"/>
        <v>69.52836577320488</v>
      </c>
      <c r="J53" s="36">
        <f>SUM(J5:J52)</f>
        <v>109900</v>
      </c>
      <c r="K53" s="36">
        <f>SUM(K5:K52)</f>
        <v>65002</v>
      </c>
      <c r="L53" s="35">
        <f t="shared" si="2"/>
        <v>59.14649681528662</v>
      </c>
      <c r="M53" s="36">
        <f>SUM(M5:M52)</f>
        <v>101076</v>
      </c>
      <c r="N53" s="36">
        <f>SUM(N5:N52)</f>
        <v>78357</v>
      </c>
      <c r="O53" s="35">
        <f t="shared" si="3"/>
        <v>77.52285408999168</v>
      </c>
      <c r="P53" s="37">
        <f>SUM(P5:P52)</f>
        <v>442213</v>
      </c>
      <c r="Q53" s="37">
        <f>SUM(Q5:Q52)</f>
        <v>275087</v>
      </c>
      <c r="R53" s="43">
        <f t="shared" si="6"/>
        <v>62.20690029465439</v>
      </c>
    </row>
    <row r="55" ht="15" hidden="1"/>
  </sheetData>
  <sheetProtection/>
  <mergeCells count="24">
    <mergeCell ref="A1:M1"/>
    <mergeCell ref="A2:A4"/>
    <mergeCell ref="B2:B4"/>
    <mergeCell ref="C2:C4"/>
    <mergeCell ref="G2:I2"/>
    <mergeCell ref="J2:L2"/>
    <mergeCell ref="M2:O2"/>
    <mergeCell ref="J3:J4"/>
    <mergeCell ref="N3:N4"/>
    <mergeCell ref="O3:O4"/>
    <mergeCell ref="P3:P4"/>
    <mergeCell ref="G3:G4"/>
    <mergeCell ref="H3:H4"/>
    <mergeCell ref="I3:I4"/>
    <mergeCell ref="P2:R2"/>
    <mergeCell ref="D2:F2"/>
    <mergeCell ref="D3:D4"/>
    <mergeCell ref="E3:E4"/>
    <mergeCell ref="F3:F4"/>
    <mergeCell ref="K3:K4"/>
    <mergeCell ref="Q3:Q4"/>
    <mergeCell ref="R3:R4"/>
    <mergeCell ref="L3:L4"/>
    <mergeCell ref="M3:M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2017-11-20T09:15:17Z</cp:lastPrinted>
  <dcterms:created xsi:type="dcterms:W3CDTF">2016-06-16T10:57:55Z</dcterms:created>
  <dcterms:modified xsi:type="dcterms:W3CDTF">2017-12-29T08:30:51Z</dcterms:modified>
  <cp:category/>
  <cp:version/>
  <cp:contentType/>
  <cp:contentStatus/>
</cp:coreProperties>
</file>