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65521" windowWidth="7650" windowHeight="8910" activeTab="0"/>
  </bookViews>
  <sheets>
    <sheet name="Бібрський ЛГ" sheetId="1" r:id="rId1"/>
    <sheet name="Боринський ЛГ" sheetId="2" r:id="rId2"/>
    <sheet name="Бродівський ЛГ" sheetId="3" r:id="rId3"/>
    <sheet name="Дрогобицький ЛГ" sheetId="4" r:id="rId4"/>
    <sheet name="Золочівський ЛГ" sheetId="5" r:id="rId5"/>
    <sheet name="Жовківський ЛГ" sheetId="6" r:id="rId6"/>
    <sheet name="Рава-Руський ЛГ " sheetId="7" r:id="rId7"/>
    <sheet name="Самбірський ЛГ" sheetId="8" r:id="rId8"/>
    <sheet name="Радехівський ЛГ" sheetId="9" r:id="rId9"/>
    <sheet name="Сколівський ЛГ" sheetId="10" r:id="rId10"/>
    <sheet name="Славський ЛГ" sheetId="11" r:id="rId11"/>
    <sheet name="Старосамбірський ЛГ" sheetId="12" r:id="rId12"/>
    <sheet name="Стрийський ЛГ" sheetId="13" r:id="rId13"/>
    <sheet name="Турківський ЛГ" sheetId="14" r:id="rId14"/>
    <sheet name="НПП Сколівські Бескиди" sheetId="15" r:id="rId15"/>
    <sheet name="Львівський ЛСНЦ" sheetId="16" r:id="rId16"/>
  </sheets>
  <externalReferences>
    <externalReference r:id="rId19"/>
  </externalReferences>
  <definedNames>
    <definedName name="_xlnm.Print_Area" localSheetId="1">'Боринський ЛГ'!$A$1:$P$141</definedName>
  </definedNames>
  <calcPr fullCalcOnLoad="1"/>
</workbook>
</file>

<file path=xl/sharedStrings.xml><?xml version="1.0" encoding="utf-8"?>
<sst xmlns="http://schemas.openxmlformats.org/spreadsheetml/2006/main" count="9335" uniqueCount="1481">
  <si>
    <t>Червонокнижні види- зозулині сльози яйцеподібні</t>
  </si>
  <si>
    <t>Збереження дуба віком 85 років, діаметром 76 см</t>
  </si>
  <si>
    <t>Збереження в природному стані цінних березових насаджень</t>
  </si>
  <si>
    <t>Об’єкт лісонасінної бази - ПЛНД</t>
  </si>
  <si>
    <t>Червонокнижні види - сова довгохвоста</t>
  </si>
  <si>
    <t>Збереження ціних декоративних порід і чагарників</t>
  </si>
  <si>
    <t xml:space="preserve"> Перелік репрезентативних  ділянок по ДП «Старосамбірське ЛМГ»
</t>
  </si>
  <si>
    <t>Репрезентативні ділянки ДП  "Золочівський лісгосп"</t>
  </si>
  <si>
    <t>НПП "Сколівські Бескиди"</t>
  </si>
  <si>
    <t>Збереження геоморфологічної пам’ятки, що являє собою унікальні виходи крупного ерозійного останця, складеного нижньотортонськими вапняками з печерами</t>
  </si>
  <si>
    <t>високпродуктивне</t>
  </si>
  <si>
    <t>багатоярусне</t>
  </si>
  <si>
    <t>ландшафт</t>
  </si>
  <si>
    <t>характерне насадження</t>
  </si>
  <si>
    <t>6Бк3Яц1Сз</t>
  </si>
  <si>
    <t>чиста бучина</t>
  </si>
  <si>
    <t>естетичне значення</t>
  </si>
  <si>
    <t>складне насадження</t>
  </si>
  <si>
    <t>чите ялицеве</t>
  </si>
  <si>
    <t>чисте ялицеве</t>
  </si>
  <si>
    <t>високобонітетне</t>
  </si>
  <si>
    <t>високопродуктивне</t>
  </si>
  <si>
    <t>типова бучина</t>
  </si>
  <si>
    <t>Дендрологічний парк</t>
  </si>
  <si>
    <t>Збереження високопродуктивних букових насаджень природного походження</t>
  </si>
  <si>
    <t xml:space="preserve">Збереження цінного історико-природничого комплексу одного найбільших в Центрально-східній Європі городища IX-XI ст., яке розташоване в буковому насадженні природного походження </t>
  </si>
  <si>
    <t>Червонокнижні види - підсніжник звичайний</t>
  </si>
  <si>
    <t>Затверджую</t>
  </si>
  <si>
    <t>Репрезентативні ділянки ДП «Бібрський лісгосп»</t>
  </si>
  <si>
    <t>Лісництво</t>
  </si>
  <si>
    <t>Порода</t>
  </si>
  <si>
    <t>квартал</t>
  </si>
  <si>
    <t>виділ</t>
  </si>
  <si>
    <t>площа</t>
  </si>
  <si>
    <t>Старосільське</t>
  </si>
  <si>
    <t>Бук</t>
  </si>
  <si>
    <t>Романівське</t>
  </si>
  <si>
    <t>Суходільське</t>
  </si>
  <si>
    <t>Дуб зв.</t>
  </si>
  <si>
    <t>Брюховицьке</t>
  </si>
  <si>
    <t>Граб зв.</t>
  </si>
  <si>
    <t>Всього генетичних резерватів</t>
  </si>
  <si>
    <t>Модрина євр.</t>
  </si>
  <si>
    <t>Свірзьке</t>
  </si>
  <si>
    <t>Перемишлянське</t>
  </si>
  <si>
    <t>3;11</t>
  </si>
  <si>
    <t>Старосільске</t>
  </si>
  <si>
    <t>Всього ПЛНД</t>
  </si>
  <si>
    <t>Всього плюсових насаджень</t>
  </si>
  <si>
    <t>Ландшафні заказники місцевого значення</t>
  </si>
  <si>
    <t xml:space="preserve">Романівське </t>
  </si>
  <si>
    <t>1-23</t>
  </si>
  <si>
    <t>1-14</t>
  </si>
  <si>
    <t>1-15</t>
  </si>
  <si>
    <t>1-10</t>
  </si>
  <si>
    <t>1-12</t>
  </si>
  <si>
    <t>Загальна площа</t>
  </si>
  <si>
    <t xml:space="preserve">Свірзьке </t>
  </si>
  <si>
    <t>1-3,8-10,13-19</t>
  </si>
  <si>
    <t>1-16</t>
  </si>
  <si>
    <t>1-11</t>
  </si>
  <si>
    <t>1-28</t>
  </si>
  <si>
    <t>Всього ПЗФ</t>
  </si>
  <si>
    <t>1,3-6</t>
  </si>
  <si>
    <t>1-8,10,12-14,16-20</t>
  </si>
  <si>
    <t>1-2,6-9,12</t>
  </si>
  <si>
    <t>1-5</t>
  </si>
  <si>
    <t>1</t>
  </si>
  <si>
    <t>1-11,13-17</t>
  </si>
  <si>
    <t>1-7,9-13</t>
  </si>
  <si>
    <t>1,3,4-7,10</t>
  </si>
  <si>
    <t>2-4,6-9,11-15</t>
  </si>
  <si>
    <t>1-7</t>
  </si>
  <si>
    <t>1,3-5</t>
  </si>
  <si>
    <t>2-8</t>
  </si>
  <si>
    <t>1-6,8,10</t>
  </si>
  <si>
    <t>1-3</t>
  </si>
  <si>
    <t>1,2,4,5,7-10</t>
  </si>
  <si>
    <t>2,4-6</t>
  </si>
  <si>
    <t>1-3,6</t>
  </si>
  <si>
    <t>1-5,9</t>
  </si>
  <si>
    <t>1-4</t>
  </si>
  <si>
    <t>2</t>
  </si>
  <si>
    <t>1,3,5,12</t>
  </si>
  <si>
    <t>1,4,9,16,20-22</t>
  </si>
  <si>
    <t>Всього репрезентативних ділянок</t>
  </si>
  <si>
    <t>Головний лісничий</t>
  </si>
  <si>
    <t>Додаток до наказу №166 від 04.10.17р</t>
  </si>
  <si>
    <t>Репрезентативні ділянки по ДП "Бродівський лісгосп"</t>
  </si>
  <si>
    <t>№ п/п</t>
  </si>
  <si>
    <t>Місцезнаход-ження</t>
  </si>
  <si>
    <t>Площа, га</t>
  </si>
  <si>
    <t xml:space="preserve">Бродівське  </t>
  </si>
  <si>
    <t>кв. 1-2;52-68</t>
  </si>
  <si>
    <t>кв 17 вид 6</t>
  </si>
  <si>
    <t>Підкамінське</t>
  </si>
  <si>
    <t>25-26; 35-40;45; 48; кв.53 вид.1-18; кв54 вид1-10;14-16</t>
  </si>
  <si>
    <t>кв.48, вид.1-2;4</t>
  </si>
  <si>
    <t>кв.45, вид.12</t>
  </si>
  <si>
    <t>Лешнівське</t>
  </si>
  <si>
    <t xml:space="preserve">  кв.42 вид.6-7; 49 вид 2-3;5;  кв50 вид 2</t>
  </si>
  <si>
    <t>кв 48 вид 13; кв.88 вид.23.</t>
  </si>
  <si>
    <t>кв22 вид13</t>
  </si>
  <si>
    <t>кв 23 вид8-9</t>
  </si>
  <si>
    <t>кв37 вид8-11</t>
  </si>
  <si>
    <t>кв44 вид15,16;,23</t>
  </si>
  <si>
    <t>кв45 вид 4, 13</t>
  </si>
  <si>
    <t>кв46 вид 14,16</t>
  </si>
  <si>
    <t>кв47 вид 13,14</t>
  </si>
  <si>
    <t>кв53 вид8 ,11</t>
  </si>
  <si>
    <t>кв55 вид2,5,6,7</t>
  </si>
  <si>
    <t>кв56 вид6,10</t>
  </si>
  <si>
    <t>кв58 вид13,17</t>
  </si>
  <si>
    <t>Лагодівське</t>
  </si>
  <si>
    <t>кв 73 вид 4</t>
  </si>
  <si>
    <t>кв8 вид20</t>
  </si>
  <si>
    <t>кв14 вид4</t>
  </si>
  <si>
    <t>кв24 вид3</t>
  </si>
  <si>
    <t>кв37 вид12</t>
  </si>
  <si>
    <t>кв39 вид4,9</t>
  </si>
  <si>
    <t>кв40 вид8,13</t>
  </si>
  <si>
    <t>кв54 вид11</t>
  </si>
  <si>
    <t>кв55 вид5</t>
  </si>
  <si>
    <t>кв59 вид2,11,17</t>
  </si>
  <si>
    <t>кв64 вид9,15,16,21</t>
  </si>
  <si>
    <t>кв65 вид2,15</t>
  </si>
  <si>
    <t>кв70 вид4,18</t>
  </si>
  <si>
    <t>кв71 вид3,13</t>
  </si>
  <si>
    <t>кв72 вид1</t>
  </si>
  <si>
    <t>кв74 вид9</t>
  </si>
  <si>
    <t>кв75 вид10,15</t>
  </si>
  <si>
    <t>кв76 вид6</t>
  </si>
  <si>
    <t>кв77 вид7</t>
  </si>
  <si>
    <t>кв79 вид7,10,18</t>
  </si>
  <si>
    <t>кв81 вид21</t>
  </si>
  <si>
    <t>кв83 вид7</t>
  </si>
  <si>
    <t>кв84 вид 1,5,10,11,12</t>
  </si>
  <si>
    <t>кв87 вид15</t>
  </si>
  <si>
    <t>Заболотцівське</t>
  </si>
  <si>
    <t>кв 69 вид 19; 21-23</t>
  </si>
  <si>
    <t>кв 94 вид 1;10;16</t>
  </si>
  <si>
    <t>кв1 вид3,4,13</t>
  </si>
  <si>
    <t>кв2 вид21,22</t>
  </si>
  <si>
    <t>кв5 вид5,6,9</t>
  </si>
  <si>
    <t>кв7 вид10,19</t>
  </si>
  <si>
    <t>кв8 вид7,12,16,19,27</t>
  </si>
  <si>
    <t>кв9 вид3,7,15,16,17,18,19,21,22</t>
  </si>
  <si>
    <t>кв10 вид2,7,12,16,17,18,22</t>
  </si>
  <si>
    <t>кв15 вид2,7,8,10</t>
  </si>
  <si>
    <t>кв17 вид14,15</t>
  </si>
  <si>
    <t>кв18 вид2,3,8,14,15</t>
  </si>
  <si>
    <t>кв21 вид11,14</t>
  </si>
  <si>
    <t>кв22 вид3,13</t>
  </si>
  <si>
    <t>кв23 вид 1,2,3,5,9,11,15,16</t>
  </si>
  <si>
    <t>кв27 вид3,10,12</t>
  </si>
  <si>
    <t>кв28 вид 2,5,6,11</t>
  </si>
  <si>
    <t>кв29 вид2,6,8</t>
  </si>
  <si>
    <t>кв31 вид 3,6,9,14</t>
  </si>
  <si>
    <t>кв30 вид1,3,4,6</t>
  </si>
  <si>
    <t>кв33 вид 7,9,12,13</t>
  </si>
  <si>
    <t>кв34 вид9,11,12,14,13,15,16,18,19,20,21</t>
  </si>
  <si>
    <t>кв35 вид 3,4,5,6,7,8,9,10,12</t>
  </si>
  <si>
    <t>кв36 вид3,4,5,6,7,8,9,</t>
  </si>
  <si>
    <t>кв37 вид1,4,5,6,7,8,9,10,11</t>
  </si>
  <si>
    <t>кв38 вид5,7,10,11,12</t>
  </si>
  <si>
    <t>кв39 вид1,2,3</t>
  </si>
  <si>
    <t>кв47 вид6,9</t>
  </si>
  <si>
    <t>кв48 вид6,11,14</t>
  </si>
  <si>
    <t>кв49 вид14,15,20,21,</t>
  </si>
  <si>
    <t>кв51 вид2,5,11</t>
  </si>
  <si>
    <t>кв53 вид5</t>
  </si>
  <si>
    <t>кв55 вид3,11,12,13,14,18</t>
  </si>
  <si>
    <t>кв65 вид5</t>
  </si>
  <si>
    <t>кв71 вид4,7,8,11,13,16,24,25</t>
  </si>
  <si>
    <t>кв72 вид7,15,18,21,30</t>
  </si>
  <si>
    <t>кв75 вид14</t>
  </si>
  <si>
    <t>кв83 вид19,21,</t>
  </si>
  <si>
    <t>кв87 вид5,22,28,35,36</t>
  </si>
  <si>
    <t>кв88 вид11,12,23,31</t>
  </si>
  <si>
    <t>кв91 вид1,49</t>
  </si>
  <si>
    <t>кв92 вид20,23,30,36,39</t>
  </si>
  <si>
    <t>кв93 вид38,45,54</t>
  </si>
  <si>
    <t>кв96 вид11,13,14,15,18</t>
  </si>
  <si>
    <t>кв97 вид9,13,14,16</t>
  </si>
  <si>
    <t>кв99 вид5,6</t>
  </si>
  <si>
    <t>Берлинське</t>
  </si>
  <si>
    <t>кв1 вид1</t>
  </si>
  <si>
    <t>кв5 вид1</t>
  </si>
  <si>
    <t>кв17 вид12,14</t>
  </si>
  <si>
    <t>кв19 вид14,15,16</t>
  </si>
  <si>
    <t>кв20 вид7</t>
  </si>
  <si>
    <t>кв27 вид5,6,19</t>
  </si>
  <si>
    <t>кв28 вид5,9,13</t>
  </si>
  <si>
    <t>кв29 вид4,9,10,</t>
  </si>
  <si>
    <t>кв36 вид12,16,17,20</t>
  </si>
  <si>
    <t>кв37 вид2,3,5,7,10,12,15,19,22,23,26,27,28</t>
  </si>
  <si>
    <t>кв40 вид7,9,11</t>
  </si>
  <si>
    <t>кв41 вид3</t>
  </si>
  <si>
    <t>кв45 вид2</t>
  </si>
  <si>
    <t>кв53 вид18</t>
  </si>
  <si>
    <t>кв54 вид7,9</t>
  </si>
  <si>
    <t>кв56 вид9,17</t>
  </si>
  <si>
    <t>кв59 вид7,12</t>
  </si>
  <si>
    <t>кв60 вид10</t>
  </si>
  <si>
    <t>кв63 вид4,5</t>
  </si>
  <si>
    <t>кв66 вид5,6,10,14,15</t>
  </si>
  <si>
    <t>кв67 вид2,4,5,6,27,30</t>
  </si>
  <si>
    <t>кв68 вид11</t>
  </si>
  <si>
    <t>кв69 вид3,4,19</t>
  </si>
  <si>
    <t>кв70 вид3</t>
  </si>
  <si>
    <t>кв73 вид5,6</t>
  </si>
  <si>
    <t>кв82 вид5,15</t>
  </si>
  <si>
    <t>кв95 вид8,12</t>
  </si>
  <si>
    <t>кв103 вид5,6</t>
  </si>
  <si>
    <t>Разом по лісгоспу</t>
  </si>
  <si>
    <t xml:space="preserve">Головний лісничий </t>
  </si>
  <si>
    <t>Потьомкін О.М.</t>
  </si>
  <si>
    <t>Перелік</t>
  </si>
  <si>
    <t>репрезентативних ділянок існуючих лісових екосистем</t>
  </si>
  <si>
    <t>по ДП "Дрогобицький лісгосп"</t>
  </si>
  <si>
    <t>Квартал</t>
  </si>
  <si>
    <t>Виділ</t>
  </si>
  <si>
    <t>Площа,га</t>
  </si>
  <si>
    <t>Склад</t>
  </si>
  <si>
    <t>Примітка</t>
  </si>
  <si>
    <t>Бориславське</t>
  </si>
  <si>
    <t>38-43,45-50</t>
  </si>
  <si>
    <t>всі</t>
  </si>
  <si>
    <t>Заказник місцевого значення</t>
  </si>
  <si>
    <t>Збереження буково-ялицевих лісів</t>
  </si>
  <si>
    <t>52-58,60-64</t>
  </si>
  <si>
    <t>"Бориславський"</t>
  </si>
  <si>
    <t>66,68,69</t>
  </si>
  <si>
    <t>75-78</t>
  </si>
  <si>
    <t>Попелівське</t>
  </si>
  <si>
    <t>83-89</t>
  </si>
  <si>
    <t>Разом ПЗФ</t>
  </si>
  <si>
    <t>Нагуєвицьке</t>
  </si>
  <si>
    <t>8Бк2Яв+Яс</t>
  </si>
  <si>
    <t>Збереження букових лісів</t>
  </si>
  <si>
    <t>10Бк+Яв</t>
  </si>
  <si>
    <t>9Бк1Яв</t>
  </si>
  <si>
    <t>7Бк3Яц+Ял</t>
  </si>
  <si>
    <t>10Бк</t>
  </si>
  <si>
    <t>9Бк1Яц+Яв</t>
  </si>
  <si>
    <t>10Бк+Яц+Яв</t>
  </si>
  <si>
    <t>7Бк2Яв1Яц+Ял</t>
  </si>
  <si>
    <t>7Бк3Яв</t>
  </si>
  <si>
    <t>8Бк2Яц</t>
  </si>
  <si>
    <t>10Бк+яв+Яц</t>
  </si>
  <si>
    <t>7Бк2Яв1яц</t>
  </si>
  <si>
    <t>8Бк1яц1Яв</t>
  </si>
  <si>
    <t>8Бк2Яц+Яв</t>
  </si>
  <si>
    <t>8Бк1Яв1Яц</t>
  </si>
  <si>
    <t>10Бк+Яц</t>
  </si>
  <si>
    <t>7Бк1Яц2Яв</t>
  </si>
  <si>
    <t>5Бк5Яв</t>
  </si>
  <si>
    <t>6Бк3Яв1Яц</t>
  </si>
  <si>
    <t>9Бк1Яв+Яц</t>
  </si>
  <si>
    <t>4Яц2Бк3Яв1Вр</t>
  </si>
  <si>
    <t>6Бк1Яв3Яц</t>
  </si>
  <si>
    <t>6Яц3Бк1Яв</t>
  </si>
  <si>
    <t>5Бк3Дчр2Яв</t>
  </si>
  <si>
    <t>6Бк2Яв2Мд+Ял+Мд</t>
  </si>
  <si>
    <t>8Бк2Яв+Яз+Яц</t>
  </si>
  <si>
    <t>8Бк2Яв+Яз</t>
  </si>
  <si>
    <t>6Бк4Яц+Яв</t>
  </si>
  <si>
    <t>4Яв3Бк2Яз1Ял</t>
  </si>
  <si>
    <t>Збереження змішаних деревостанів</t>
  </si>
  <si>
    <t>9Бк1Яв+Яз</t>
  </si>
  <si>
    <t>8Бк2Яз+Яв+Яц</t>
  </si>
  <si>
    <t>5Бк1Яв4Яц</t>
  </si>
  <si>
    <t>6Бк4Яв+Яз+Яц</t>
  </si>
  <si>
    <t>5Бк5Яв+Яз+Яц+Ял</t>
  </si>
  <si>
    <t>7Бк1Яв1Мд1Бп+Ос</t>
  </si>
  <si>
    <t>Разом</t>
  </si>
  <si>
    <t>Раневицьке</t>
  </si>
  <si>
    <t>4Дз2Влс2Бп2Ос</t>
  </si>
  <si>
    <t>Збереження підросту дуба зв.</t>
  </si>
  <si>
    <t>8Дз2Бп</t>
  </si>
  <si>
    <t>болото</t>
  </si>
  <si>
    <t>збереження джерела</t>
  </si>
  <si>
    <t>7Дз2Бп1Ос</t>
  </si>
  <si>
    <t>4Дз3Бп2Влс1Ос</t>
  </si>
  <si>
    <t>Збереження джерела</t>
  </si>
  <si>
    <t>струмок</t>
  </si>
  <si>
    <t>7Дз3Бп</t>
  </si>
  <si>
    <t>Збереження дуба зв</t>
  </si>
  <si>
    <t>4Дз3Бп3Влч</t>
  </si>
  <si>
    <t>10Дчр</t>
  </si>
  <si>
    <t>8Дз1Бп1Ос</t>
  </si>
  <si>
    <t>Збереження поодиноких дерев дуба зв</t>
  </si>
  <si>
    <t>4Дз4Бп2Влч</t>
  </si>
  <si>
    <t>Збереження  дуба зв</t>
  </si>
  <si>
    <t>6Дз2Бп1Ос1Гз</t>
  </si>
  <si>
    <t>4Дз5Сз1Яле</t>
  </si>
  <si>
    <t>Збереження підросту Яле</t>
  </si>
  <si>
    <t>10Влч</t>
  </si>
  <si>
    <t>9Дз1Бп</t>
  </si>
  <si>
    <t>10Дз</t>
  </si>
  <si>
    <t>Східницьке</t>
  </si>
  <si>
    <t>10Яц+Сзв+Бп+Яв</t>
  </si>
  <si>
    <t>кормовий реміз копитних</t>
  </si>
  <si>
    <t>7Яц2Сзв1яв+Ял</t>
  </si>
  <si>
    <t>місце гніздування сірої чаплі</t>
  </si>
  <si>
    <t>1Яц1Бк1Яв7Вр</t>
  </si>
  <si>
    <t>Квартальна просіка</t>
  </si>
  <si>
    <t>3Яц1Бкл2Яв1Бп3Вр</t>
  </si>
  <si>
    <t>3Яц1Бк6Бп</t>
  </si>
  <si>
    <t>місце виводу молодняка копитних</t>
  </si>
  <si>
    <t>2Яц2Бк2Вл4Врб+Яв+Бп</t>
  </si>
  <si>
    <t>4Яц1Бп3Влс+Бк+Яв+Ял</t>
  </si>
  <si>
    <t>2Яц1Ял1Бк2Яв2Бп1Ос1Вр</t>
  </si>
  <si>
    <t>7Бкл1Яв2Яц</t>
  </si>
  <si>
    <t>4Бк3Яв1Яц1Бп1Вр</t>
  </si>
  <si>
    <t>2Бк2Яв2Яц4Вр+Ял</t>
  </si>
  <si>
    <t>7Бк1яв2Яц</t>
  </si>
  <si>
    <t>1Бк1яц1Ял1Яв1Бп5Вр</t>
  </si>
  <si>
    <t>3Бк3яв2Яц2Ял</t>
  </si>
  <si>
    <t>9Бк1яц</t>
  </si>
  <si>
    <t>7Бк3Яц+Яв</t>
  </si>
  <si>
    <t>5Яц1Ял1Бк1Яв2Вр+Бп</t>
  </si>
  <si>
    <t>8бк2яц</t>
  </si>
  <si>
    <t>3Бк1Ял6Вр+Яц+Яв</t>
  </si>
  <si>
    <t>5Бк3Яв2Ял+Яц</t>
  </si>
  <si>
    <t>9Бк1яц+Яв</t>
  </si>
  <si>
    <t>Праліси</t>
  </si>
  <si>
    <t>10бк+Яв</t>
  </si>
  <si>
    <t>9Бк1Яц</t>
  </si>
  <si>
    <t>5Бк5Яц+ял</t>
  </si>
  <si>
    <t>біогалявина</t>
  </si>
  <si>
    <t>6Яц2Ял1Мд1Сз</t>
  </si>
  <si>
    <t>10Бкл+Яц</t>
  </si>
  <si>
    <t>6Бк3Гз1Яц</t>
  </si>
  <si>
    <t>кормовий реміз копитних,</t>
  </si>
  <si>
    <t>10Бк+Гз</t>
  </si>
  <si>
    <t>скеля</t>
  </si>
  <si>
    <t>10Бк+Ос</t>
  </si>
  <si>
    <t>скелья</t>
  </si>
  <si>
    <t>декоративна галявина</t>
  </si>
  <si>
    <t>річка</t>
  </si>
  <si>
    <t>стежка</t>
  </si>
  <si>
    <t>Грунтова дорога</t>
  </si>
  <si>
    <t>4Бк2Яц1Ял2Бп1Ос</t>
  </si>
  <si>
    <t>7яц1ял2бк+яв+Бп+Гз</t>
  </si>
  <si>
    <t>8Бк2Сз</t>
  </si>
  <si>
    <t>зсув</t>
  </si>
  <si>
    <t>10Бк+Яц+Гз</t>
  </si>
  <si>
    <t>10Сз+Ял+Бк</t>
  </si>
  <si>
    <t>5Бк4Яв1Вр+Ял+Бп+Ос</t>
  </si>
  <si>
    <t>Трускавецьке</t>
  </si>
  <si>
    <t>10Яц+Бк</t>
  </si>
  <si>
    <t>Збереженння ялицевих лісів</t>
  </si>
  <si>
    <t>6Бк4Яц</t>
  </si>
  <si>
    <t>Збереження ялицево-букових лісів</t>
  </si>
  <si>
    <t>Збереження  букових лісів</t>
  </si>
  <si>
    <t>7Яц3Бк</t>
  </si>
  <si>
    <t>8Бк1Яц1Бп</t>
  </si>
  <si>
    <t>6Яц4Бк</t>
  </si>
  <si>
    <t>5Яц5Бк</t>
  </si>
  <si>
    <t>7Яц3Дз</t>
  </si>
  <si>
    <t>Збереження ялицевих дібров</t>
  </si>
  <si>
    <t>3Дз2Яц2Бк2Яв1Гз</t>
  </si>
  <si>
    <t>5Яц1Дз2Дпн2Ос</t>
  </si>
  <si>
    <t>3Дз3Дпн2Яв1Яц1Бк</t>
  </si>
  <si>
    <t>3Яц1Дз2Дпн4Бк</t>
  </si>
  <si>
    <t>3Яц3Дпн1Дз2Бк1Яв+Мд</t>
  </si>
  <si>
    <t>7Яц2Гз1Дз+Вр</t>
  </si>
  <si>
    <t>8Яц1Дз1Яв</t>
  </si>
  <si>
    <t>4Яц3Бк2Яв1Дз</t>
  </si>
  <si>
    <t>4Мд3Яц1Бк1Бп1Гз</t>
  </si>
  <si>
    <t>6Яв1Бк2Дз1Вл</t>
  </si>
  <si>
    <t>5Влч1Яв1Яз3Яц+Ос</t>
  </si>
  <si>
    <t>8Бк2Бп</t>
  </si>
  <si>
    <t>3Яц1Дз1Бк3Бп2Ос+Яв+Вр</t>
  </si>
  <si>
    <t>6Яц2Яв2Бк</t>
  </si>
  <si>
    <t>4Яц3Дзв1Дпн2Яв+Мд</t>
  </si>
  <si>
    <t>8Влс2Влч+Дз</t>
  </si>
  <si>
    <t>Збереження вільхових насаджень</t>
  </si>
  <si>
    <t>6Яц4Бк+Мд</t>
  </si>
  <si>
    <t>6Яц2Бк2Дз</t>
  </si>
  <si>
    <t>3Яц1Бк5Бп1Вр+Дз</t>
  </si>
  <si>
    <t>4Яв2Гз1Бк3Влс</t>
  </si>
  <si>
    <t>10Яц</t>
  </si>
  <si>
    <t>4Яц4Бп2Ос</t>
  </si>
  <si>
    <t>7Яц1Бк1Ял1Яв</t>
  </si>
  <si>
    <t>3Яц3Бк2Бп2Яв+Гз</t>
  </si>
  <si>
    <t>5Бк4Яц1Яв+Гз</t>
  </si>
  <si>
    <t>8Бк2Яц+Яв+Яз</t>
  </si>
  <si>
    <t>3Яц2Бк3Бп1Яв1Вр</t>
  </si>
  <si>
    <t>9Яц1Яв+Ялє</t>
  </si>
  <si>
    <t>6Бк1Яц2яв1Дз+Яз</t>
  </si>
  <si>
    <t>3Яц2Дз1Бк1Яв3Бп</t>
  </si>
  <si>
    <t>4Яц4Дз2Яв</t>
  </si>
  <si>
    <t>5Яц4Дз1Ялє</t>
  </si>
  <si>
    <t>4Яцб2Бк2Дпн2Яв+Бп</t>
  </si>
  <si>
    <t>3Бк3Яв1Яц1Гз1Яс1Вр</t>
  </si>
  <si>
    <t>5Бк1Яв4Яц+Гз+дз+Яз+Бп</t>
  </si>
  <si>
    <t>3Яц2Дпн2Бп2Влс1Ялє+Мдє</t>
  </si>
  <si>
    <t>10Яцб</t>
  </si>
  <si>
    <t>3Яц2Яв1Бк1Гз3Бп+Ос</t>
  </si>
  <si>
    <t>7Яв1Яз2Бкл+Яц</t>
  </si>
  <si>
    <t>4Бк2Яц2Яв2Яз</t>
  </si>
  <si>
    <t>8Яц2Бк+Яв</t>
  </si>
  <si>
    <t>8Бк2Яв+Мдє+Яцб</t>
  </si>
  <si>
    <t>7Яц2Яв1Ялє</t>
  </si>
  <si>
    <t>Всього</t>
  </si>
  <si>
    <t>Директор</t>
  </si>
  <si>
    <t>ДП "Дрогобицький лісгосп"</t>
  </si>
  <si>
    <t>В.М.Матяшовський</t>
  </si>
  <si>
    <t xml:space="preserve">ПЕРЕЛІК </t>
  </si>
  <si>
    <t>репрезентативних ділянок лісових екосистем та ОЦЗЛ</t>
  </si>
  <si>
    <t xml:space="preserve">виділених на території </t>
  </si>
  <si>
    <t>ДП "Рава-Руське лісове господарство"</t>
  </si>
  <si>
    <t>Характеристика</t>
  </si>
  <si>
    <t>Потелицьке</t>
  </si>
  <si>
    <t>1-42</t>
  </si>
  <si>
    <t>Регіональний ландшафтний парк "Равське Розточчя"</t>
  </si>
  <si>
    <t>1-44</t>
  </si>
  <si>
    <t>1-27</t>
  </si>
  <si>
    <t>Немирівське</t>
  </si>
  <si>
    <t>Заповідне урочще "Немирів"</t>
  </si>
  <si>
    <t>1-38</t>
  </si>
  <si>
    <t>1-25</t>
  </si>
  <si>
    <t>Хлівчанське</t>
  </si>
  <si>
    <t>1-43</t>
  </si>
  <si>
    <t>Ботанічний заказник загальнодержавного значення "Волицький"</t>
  </si>
  <si>
    <t>1-37</t>
  </si>
  <si>
    <t>1-35</t>
  </si>
  <si>
    <t>1-3, 5-18</t>
  </si>
  <si>
    <t>Лісові території, що забезпечують основні природно-захисні функції в критичних ситуаціях</t>
  </si>
  <si>
    <t>13-21</t>
  </si>
  <si>
    <t>1-3,5-7</t>
  </si>
  <si>
    <t>1-22</t>
  </si>
  <si>
    <t>1-9</t>
  </si>
  <si>
    <t>1-4,6-9,12-18</t>
  </si>
  <si>
    <t xml:space="preserve">Лісові території, що є визначальними для задоволення основних потреб місцевих громад </t>
  </si>
  <si>
    <t>12,6</t>
  </si>
  <si>
    <t>1-5, 16,18,19,22,24,25</t>
  </si>
  <si>
    <t>8,9,13,15,18-21</t>
  </si>
  <si>
    <t>2,4,8,9</t>
  </si>
  <si>
    <t>1-13,15</t>
  </si>
  <si>
    <t>1-5,7-10,12-15</t>
  </si>
  <si>
    <t>1-9,11-13</t>
  </si>
  <si>
    <t>Яворівське</t>
  </si>
  <si>
    <t>17-23</t>
  </si>
  <si>
    <t>Берегозахисні лісові ділянки</t>
  </si>
  <si>
    <t>41.1</t>
  </si>
  <si>
    <t>11-22</t>
  </si>
  <si>
    <t>Родатицьке</t>
  </si>
  <si>
    <t>Лісові території, які є ключовими місцями тимчасової концентрації тварин</t>
  </si>
  <si>
    <t>Свидницьке</t>
  </si>
  <si>
    <t>1-3,5-7,10-12,14,15,17,18,20,21,24-26</t>
  </si>
  <si>
    <t>1,2,4-11,15-18,20-22</t>
  </si>
  <si>
    <t>1-3,6-13,16-19</t>
  </si>
  <si>
    <t>Волицьке</t>
  </si>
  <si>
    <t>2-5,8,18</t>
  </si>
  <si>
    <t>1,2,4-6,9-14,16,17</t>
  </si>
  <si>
    <t>1,3,4,34,35,39</t>
  </si>
  <si>
    <t>Захисні ліси вздовж берегів річок</t>
  </si>
  <si>
    <t>1-3,5,8,10,13,14</t>
  </si>
  <si>
    <t>41.2</t>
  </si>
  <si>
    <t>Шклівське</t>
  </si>
  <si>
    <t xml:space="preserve">Лісові території, що забезпечують  природно-захисні функції </t>
  </si>
  <si>
    <t>1-21</t>
  </si>
  <si>
    <t>Ліси округів лікувально-оздоровчих територій</t>
  </si>
  <si>
    <t>Рогізнянське</t>
  </si>
  <si>
    <t>Урочище "Забріддя"</t>
  </si>
  <si>
    <t>1-19</t>
  </si>
  <si>
    <t>1-17</t>
  </si>
  <si>
    <t>Новояворівське</t>
  </si>
  <si>
    <t>Ліси у межах населених пунктів</t>
  </si>
  <si>
    <t>2-15</t>
  </si>
  <si>
    <t>Рава-Руське</t>
  </si>
  <si>
    <t>1-6,9-17,19-24</t>
  </si>
  <si>
    <t>1-13,18-24</t>
  </si>
  <si>
    <t>1-18,20-27</t>
  </si>
  <si>
    <t>Дібровське</t>
  </si>
  <si>
    <t>22</t>
  </si>
  <si>
    <t>Постійні лісонасінні плантації</t>
  </si>
  <si>
    <t>10,11</t>
  </si>
  <si>
    <t>13</t>
  </si>
  <si>
    <t>21</t>
  </si>
  <si>
    <t>14</t>
  </si>
  <si>
    <t>4,7,9</t>
  </si>
  <si>
    <t>16,17</t>
  </si>
  <si>
    <t>3</t>
  </si>
  <si>
    <t>Генетичні резервати</t>
  </si>
  <si>
    <t>18,23</t>
  </si>
  <si>
    <t>1,8</t>
  </si>
  <si>
    <t>Всього:</t>
  </si>
  <si>
    <t>Директор ДП"Рава-Руський лісгосп"                                                    Косовський А.П.</t>
  </si>
  <si>
    <t>Репрезентативні ділянки по</t>
  </si>
  <si>
    <t>ДП"Сколівське лісове господарство”</t>
  </si>
  <si>
    <t>Львівське ОУЛМГ</t>
  </si>
  <si>
    <t>№з/п</t>
  </si>
  <si>
    <t>критерій відбору</t>
  </si>
  <si>
    <t>Довжківське</t>
  </si>
  <si>
    <t>Червонокнижні види флори (шафран Гейфелів)</t>
  </si>
  <si>
    <t>Червонокнижні види фауни (полоз лісовий)</t>
  </si>
  <si>
    <t>Червонокнижні види фауни (саламандра плямиста)</t>
  </si>
  <si>
    <t>Червонокнижні види фауни (тхір лісовий)</t>
  </si>
  <si>
    <t>Червонокнижні види флори (підсніжник білосніжний)</t>
  </si>
  <si>
    <t>Митянське</t>
  </si>
  <si>
    <t>Червонокнижні види фауни (рись звичайна)</t>
  </si>
  <si>
    <t>Червонокнижні види фауни (полоз лісовий, ведмідь бурий)</t>
  </si>
  <si>
    <t>Червонокнижні види флори (волошка карпатська)</t>
  </si>
  <si>
    <t>Козівське</t>
  </si>
  <si>
    <t>Червонокнижні види фауни (ведмідь бурий,  рись звичайна)</t>
  </si>
  <si>
    <t>Червонокнижні види фауни (ведмідь бурий)</t>
  </si>
  <si>
    <t>Пам"ятка природи "Тисова гора"</t>
  </si>
  <si>
    <t>Червонокнижні види флори (дзвоники карпатські)</t>
  </si>
  <si>
    <t>Коростівське</t>
  </si>
  <si>
    <t>Червонокнижні види фауни (ведмідь бурий, кіт лісовий, рись звичайна)</t>
  </si>
  <si>
    <t>Гребенівське</t>
  </si>
  <si>
    <t>26-32,34,53-59,61,68</t>
  </si>
  <si>
    <t>Червонокнижні види фауни (саламандра плямиста, ведмідь)</t>
  </si>
  <si>
    <t>40-69,75,76</t>
  </si>
  <si>
    <t>Червонокнижні види фауни (ведмідь)</t>
  </si>
  <si>
    <t>г.Лопата (історично-культурне місце), Заказник “Зелемінь”</t>
  </si>
  <si>
    <t>1-2,3-5,15,25,28</t>
  </si>
  <si>
    <t>Заказник “Зелемінь”</t>
  </si>
  <si>
    <t>Червонокнижні види фауни (горностай)</t>
  </si>
  <si>
    <t>1-11,18</t>
  </si>
  <si>
    <t>Червонокнижні види флори (левкорхіс білуватий)</t>
  </si>
  <si>
    <t>Червонокнижні види флори (плаун колючий)</t>
  </si>
  <si>
    <t>Зелем'янське</t>
  </si>
  <si>
    <t>Червонокнижні звірі (Ведмідь)</t>
  </si>
  <si>
    <t>Червонокнижний вид (Дзвоники карпатські, Плаун колючий)</t>
  </si>
  <si>
    <t>Червонокнижні звірі (Рись)</t>
  </si>
  <si>
    <t>Червонокнижний вид (Волошка карпатська)</t>
  </si>
  <si>
    <t>Червонокнижний вид (Дзвоники карпатські)</t>
  </si>
  <si>
    <t>Червонокнижні птахи (Горностай, Дятел гірський)</t>
  </si>
  <si>
    <t>Дубинське</t>
  </si>
  <si>
    <t>Заповідне урочище "Дубинське"</t>
  </si>
  <si>
    <t>Пам”ятка природи "Комплекс мальовничих скель на г.Сигла та Широка Сигла”"</t>
  </si>
  <si>
    <t>скелясті виходи</t>
  </si>
  <si>
    <t>Заказник "Зелемінь", праліси</t>
  </si>
  <si>
    <t>Труханівське</t>
  </si>
  <si>
    <t>Червонокнижні види фауни (саламандра плямиста), виступи скель</t>
  </si>
  <si>
    <t>1-30</t>
  </si>
  <si>
    <t>В.Синевиднянське</t>
  </si>
  <si>
    <t>ПЛНД сосни чорної</t>
  </si>
  <si>
    <t>Пам"ятка природи "Дугласія"</t>
  </si>
  <si>
    <t>Орівське</t>
  </si>
  <si>
    <t>Червонокнижні види флори (зозулинець блощиний)</t>
  </si>
  <si>
    <t>Червонокнижні види фауни (кіт лісовий)</t>
  </si>
  <si>
    <t>Червонокнижні види фауни (борсук)</t>
  </si>
  <si>
    <t>Червонокнижні види флори (любка дволиста)</t>
  </si>
  <si>
    <t>Старовікове насадження</t>
  </si>
  <si>
    <t>Любинцівське</t>
  </si>
  <si>
    <t>Заповідне урочище "Семигинів"</t>
  </si>
  <si>
    <t>Червонокнижні види флори (росичка круглолиста)</t>
  </si>
  <si>
    <t>Заповідне урочище "Розгірче"</t>
  </si>
  <si>
    <t>Разом по ЛГ:</t>
  </si>
  <si>
    <t xml:space="preserve">Перелік </t>
  </si>
  <si>
    <t>по ДП"Жовківський лісгосп"</t>
  </si>
  <si>
    <t>Таксаційна характеристика</t>
  </si>
  <si>
    <t>Любельське</t>
  </si>
  <si>
    <t>галявина</t>
  </si>
  <si>
    <t>галявина поодинокі дерева</t>
  </si>
  <si>
    <t>Низівське</t>
  </si>
  <si>
    <t>9Гз1Ос+Дз+Бп</t>
  </si>
  <si>
    <t>4Гз6Гз+Лп</t>
  </si>
  <si>
    <t>4Бп5Гз10с</t>
  </si>
  <si>
    <t>7Гз3Бп+Ос</t>
  </si>
  <si>
    <t>10Гз+Дз+Ос</t>
  </si>
  <si>
    <t>5Бп5Гз+ Ос</t>
  </si>
  <si>
    <t>6Бп3Гз1Ос</t>
  </si>
  <si>
    <t>8Гз1Дз1Ос-Бп</t>
  </si>
  <si>
    <t>4Дз1Яз1Сз1Вл2Гз1Ос</t>
  </si>
  <si>
    <t>10Гз+Сз</t>
  </si>
  <si>
    <t>6ВЛч1Сз1Лп2Бп</t>
  </si>
  <si>
    <t>Болото</t>
  </si>
  <si>
    <t>7Ял2Сз1Вл+Бп</t>
  </si>
  <si>
    <t>7Сз1Ял2Вл+Бп</t>
  </si>
  <si>
    <t>6Бп1Влч3Ос</t>
  </si>
  <si>
    <t>10Ос+Влч</t>
  </si>
  <si>
    <t>8Сз2Дчр</t>
  </si>
  <si>
    <t>10Сз+Дчр</t>
  </si>
  <si>
    <t>4Вл6Бп+Ос</t>
  </si>
  <si>
    <t>Сіножать</t>
  </si>
  <si>
    <t>8ВЛч2Ос+Дз</t>
  </si>
  <si>
    <t>7Влч3Бп+ОС</t>
  </si>
  <si>
    <t>8Сз1Влч1Бп</t>
  </si>
  <si>
    <t>10Сз</t>
  </si>
  <si>
    <t>9Сз1Бп+ВЛч</t>
  </si>
  <si>
    <t>Лісові культури</t>
  </si>
  <si>
    <t>10Сз+Дз</t>
  </si>
  <si>
    <t>10Сз+Бп</t>
  </si>
  <si>
    <t>9Сз1Бп+Дз</t>
  </si>
  <si>
    <t>10ВЛч+Бп</t>
  </si>
  <si>
    <t>4ВЛч6Бп+Дз</t>
  </si>
  <si>
    <t>7Бп2Сз1ВЛч</t>
  </si>
  <si>
    <t>9Бп1Ос+ВЛч</t>
  </si>
  <si>
    <t>5Бп2ВЛч1Дз1Сз1Дс</t>
  </si>
  <si>
    <t>8Д2С</t>
  </si>
  <si>
    <t>5Вп5Б</t>
  </si>
  <si>
    <t>3С1Д1Я1Я1В3Ос</t>
  </si>
  <si>
    <t>Сінокос</t>
  </si>
  <si>
    <t>5Вп3С2Ос</t>
  </si>
  <si>
    <t>8С2Д</t>
  </si>
  <si>
    <t>7Д2Яп1С</t>
  </si>
  <si>
    <t>6Б1Вп3Ос</t>
  </si>
  <si>
    <t>8Вп2ОС</t>
  </si>
  <si>
    <t>4Яз2Д1Вл1Я2ОС</t>
  </si>
  <si>
    <t>4Б4Ос2Вл</t>
  </si>
  <si>
    <t>Біополяна</t>
  </si>
  <si>
    <t>9С1Б</t>
  </si>
  <si>
    <t>3Ос2Б1Д1Бп3Вр</t>
  </si>
  <si>
    <t>8С2Дз</t>
  </si>
  <si>
    <t>4С1Д1Вп4Г</t>
  </si>
  <si>
    <t>5Д3Б1Лп1Г</t>
  </si>
  <si>
    <t>1ОД</t>
  </si>
  <si>
    <t>1ОДчр</t>
  </si>
  <si>
    <t>3Д3С2Лп2Б</t>
  </si>
  <si>
    <t>Соснівське</t>
  </si>
  <si>
    <t>болото, поодинокі дерева</t>
  </si>
  <si>
    <t xml:space="preserve">болото </t>
  </si>
  <si>
    <t>біогалавина</t>
  </si>
  <si>
    <t>ставок</t>
  </si>
  <si>
    <t>В.Мостівське</t>
  </si>
  <si>
    <t>сіножать</t>
  </si>
  <si>
    <t>насадження</t>
  </si>
  <si>
    <t>бслото</t>
  </si>
  <si>
    <t>Вязівське</t>
  </si>
  <si>
    <t>1--33</t>
  </si>
  <si>
    <t>зап.ур.Климова дебра ПЗФ</t>
  </si>
  <si>
    <t>1--21</t>
  </si>
  <si>
    <t>1--25</t>
  </si>
  <si>
    <t>1--29</t>
  </si>
  <si>
    <t>зап.ур.Журі</t>
  </si>
  <si>
    <t>бот.Памятка Нестеровська</t>
  </si>
  <si>
    <t>зап.ур.Майдан</t>
  </si>
  <si>
    <t>Екологічна стежка</t>
  </si>
  <si>
    <t>1--13</t>
  </si>
  <si>
    <t>Зіболківське</t>
  </si>
  <si>
    <t>меліор. канави</t>
  </si>
  <si>
    <t>біогалявини</t>
  </si>
  <si>
    <t>поодинокі дерева</t>
  </si>
  <si>
    <t>рідколісся</t>
  </si>
  <si>
    <t>озеро</t>
  </si>
  <si>
    <t>9Сз1Дз</t>
  </si>
  <si>
    <t>10Дчр+Сз</t>
  </si>
  <si>
    <t>9Дз1Бп+Сз</t>
  </si>
  <si>
    <t>10Влч+Бп</t>
  </si>
  <si>
    <t>7Сз1Бп1Дз1Гз</t>
  </si>
  <si>
    <t>8Сз1Дз1Бп+Гз</t>
  </si>
  <si>
    <t>6Дз1Сз2Бп1Гз</t>
  </si>
  <si>
    <t>10Сз+Дчр+Дз</t>
  </si>
  <si>
    <t>10Сз+Дз+Бп</t>
  </si>
  <si>
    <t>8Сз1Дз1Гз+Бп</t>
  </si>
  <si>
    <t>7Сз3Бп</t>
  </si>
  <si>
    <t>9Влч1Сз+Бп</t>
  </si>
  <si>
    <t>8Бп1Дз1Сз+Ос</t>
  </si>
  <si>
    <t>6Сз2Бп2Дчр+Дз</t>
  </si>
  <si>
    <t>10Влч+Дз</t>
  </si>
  <si>
    <t>6Бп2Дз1Влч1Ос</t>
  </si>
  <si>
    <t>8Влч2Дчр</t>
  </si>
  <si>
    <t>9Влч1Бп+Ос+Гз</t>
  </si>
  <si>
    <t>8Бп2Сз</t>
  </si>
  <si>
    <t>8Влч1Бп1Сз</t>
  </si>
  <si>
    <t>8Сз2Дз+Дчр</t>
  </si>
  <si>
    <t>10Влч+Сз</t>
  </si>
  <si>
    <t>3Сз2Дз5Влч</t>
  </si>
  <si>
    <t>5Влч4Бп1Дз+Ос</t>
  </si>
  <si>
    <t>6Сз2Дз1Влч1Бп</t>
  </si>
  <si>
    <t>8Влч1Ос1Бп+Дз</t>
  </si>
  <si>
    <t>6Сз3Дз1Бп</t>
  </si>
  <si>
    <t>9Сз1Влч</t>
  </si>
  <si>
    <t>8Сз2Дчр+Бп</t>
  </si>
  <si>
    <t>9Влч1Ос+Бп</t>
  </si>
  <si>
    <t>10Влч+Дз+Бп</t>
  </si>
  <si>
    <t>6Влч3Ос1Бп+Дз+Дчр</t>
  </si>
  <si>
    <t>7Сз2Дз1Дчр+Бп+Ос</t>
  </si>
  <si>
    <t>5Сз5Дз+Влч</t>
  </si>
  <si>
    <t>6Влч(55)4Влч(70)</t>
  </si>
  <si>
    <t>8Дз2Влч+Гз</t>
  </si>
  <si>
    <t>6Влч(55)4Влч(65)+Дз</t>
  </si>
  <si>
    <t>8Влч2Бп+Сз+Дз+Гз</t>
  </si>
  <si>
    <t>9Дз1Гз+Сз+Влч</t>
  </si>
  <si>
    <t>10Дз+Сз+Гз</t>
  </si>
  <si>
    <t>10Влч+Яз+Дз</t>
  </si>
  <si>
    <t>4Влч4Бп2Ос+Лпд</t>
  </si>
  <si>
    <t>5Влч3Бп1Ос1Сз</t>
  </si>
  <si>
    <t>9Влч1Дз+Ос</t>
  </si>
  <si>
    <t>8Влч2Бп</t>
  </si>
  <si>
    <t>5Влч2Дз2Ос1Бп</t>
  </si>
  <si>
    <t>10Влч+Дз+Лпд</t>
  </si>
  <si>
    <t>5Влч1Дчр1Сз2Бп1Ос</t>
  </si>
  <si>
    <t>6Влч2Дз1Ос1Бп+Дчр</t>
  </si>
  <si>
    <t>7Лпд3Дз+Ос</t>
  </si>
  <si>
    <t>10Дз+Влч</t>
  </si>
  <si>
    <t>5Дз1Дчр2Сз1Влч1Ос+Бп</t>
  </si>
  <si>
    <t>8Сз2Дз+Влч</t>
  </si>
  <si>
    <t>10Влч+Дз+Ос</t>
  </si>
  <si>
    <t>7Влч2Ос1Дз+Лпд</t>
  </si>
  <si>
    <t>6Яз4Влч</t>
  </si>
  <si>
    <t>8Влч2Сз</t>
  </si>
  <si>
    <t>7Дз3Сз+Гз</t>
  </si>
  <si>
    <t>10Влч+Яз+Ос</t>
  </si>
  <si>
    <t>10Влч+Яз</t>
  </si>
  <si>
    <t>10Влч+Яз+Бп</t>
  </si>
  <si>
    <t>8Дз2Лпд</t>
  </si>
  <si>
    <t>5Дз1Лпд4Влч+Гз</t>
  </si>
  <si>
    <t>9Влч1Ос</t>
  </si>
  <si>
    <t>4Дз4Влч2Лпд</t>
  </si>
  <si>
    <t>5Дз2Яз2Ос1Влч</t>
  </si>
  <si>
    <t>Бутинське</t>
  </si>
  <si>
    <t>біоалявина</t>
  </si>
  <si>
    <t>Разом:</t>
  </si>
  <si>
    <t>ДП"Жовківський лісгосп:</t>
  </si>
  <si>
    <t>Соболь Ю.П.</t>
  </si>
  <si>
    <t>Перелік репрезентативних ділянок ДП «Львівський ЛСНЦ»</t>
  </si>
  <si>
    <t>Клен</t>
  </si>
  <si>
    <t>Граб</t>
  </si>
  <si>
    <t>Сосна</t>
  </si>
  <si>
    <t>Береза</t>
  </si>
  <si>
    <t>Модрина</t>
  </si>
  <si>
    <t>Дуб</t>
  </si>
  <si>
    <t>ДП «Львівський ЛСНЦ»                                                                Ф. М. Пелиньо</t>
  </si>
  <si>
    <t>додаток №1 до наказу  №169</t>
  </si>
  <si>
    <t>№ п.п.</t>
  </si>
  <si>
    <t>назва л-ва</t>
  </si>
  <si>
    <t xml:space="preserve">№ кв. </t>
  </si>
  <si>
    <t xml:space="preserve">№ вид. </t>
  </si>
  <si>
    <t>Площа</t>
  </si>
  <si>
    <t>Білокамінське</t>
  </si>
  <si>
    <t>5, 6,15</t>
  </si>
  <si>
    <t>1-7,9</t>
  </si>
  <si>
    <t>19-20,23</t>
  </si>
  <si>
    <t>1,2,4,6,12</t>
  </si>
  <si>
    <t>1,3,4,7,14,15</t>
  </si>
  <si>
    <t>І-19</t>
  </si>
  <si>
    <t>І-14</t>
  </si>
  <si>
    <t>1,3-13</t>
  </si>
  <si>
    <t>1-7,15,17-18,</t>
  </si>
  <si>
    <t>2-4, 6-7,9,11-12,</t>
  </si>
  <si>
    <t>Сасівське</t>
  </si>
  <si>
    <t>І-5, 7</t>
  </si>
  <si>
    <t>І-3</t>
  </si>
  <si>
    <t>І-9</t>
  </si>
  <si>
    <t>І-6, 9-13</t>
  </si>
  <si>
    <t>1-4,7-14</t>
  </si>
  <si>
    <t xml:space="preserve">І-5, </t>
  </si>
  <si>
    <t>1-3,6-8,10-12,16-18,21-22</t>
  </si>
  <si>
    <t>І-15</t>
  </si>
  <si>
    <t>1-3,5-8,10,12,14-18</t>
  </si>
  <si>
    <t>1,3-8</t>
  </si>
  <si>
    <t>1-4,6-7,10-13</t>
  </si>
  <si>
    <t>2-5</t>
  </si>
  <si>
    <t>І-2</t>
  </si>
  <si>
    <t>Зозулівське</t>
  </si>
  <si>
    <t>21,27-29,31</t>
  </si>
  <si>
    <t>1,3,4,7,8</t>
  </si>
  <si>
    <t>1-4,6</t>
  </si>
  <si>
    <t>1-2,4,7-8,10,12-15,17-18</t>
  </si>
  <si>
    <t>2,6,9,11,14,17,</t>
  </si>
  <si>
    <t>1-3,5,7,10,13,16,</t>
  </si>
  <si>
    <t>Золочівське</t>
  </si>
  <si>
    <t>І-26</t>
  </si>
  <si>
    <t>І-20</t>
  </si>
  <si>
    <t>І-11</t>
  </si>
  <si>
    <t>І-6</t>
  </si>
  <si>
    <t>І-4,7,9</t>
  </si>
  <si>
    <t>3-6</t>
  </si>
  <si>
    <t>1-2</t>
  </si>
  <si>
    <t>1-17,19-20,27</t>
  </si>
  <si>
    <t>1-14,24</t>
  </si>
  <si>
    <t>4-8,11-12,15,26,32-33</t>
  </si>
  <si>
    <t>19-20</t>
  </si>
  <si>
    <t>16-17</t>
  </si>
  <si>
    <t>19-20,22</t>
  </si>
  <si>
    <t>4-5</t>
  </si>
  <si>
    <t>1-2,4,10-17,19-20</t>
  </si>
  <si>
    <t>14-18</t>
  </si>
  <si>
    <t>12,16-19,21,24-25</t>
  </si>
  <si>
    <t>5-7,26-28</t>
  </si>
  <si>
    <t>Пеняківське</t>
  </si>
  <si>
    <t>1-4,6-8,11,13,14,17-18</t>
  </si>
  <si>
    <t>2,3,6-8</t>
  </si>
  <si>
    <t>1-3,5-6</t>
  </si>
  <si>
    <t>Словітське</t>
  </si>
  <si>
    <t>3,6-8,10-13,15</t>
  </si>
  <si>
    <t>1,3-7,9-14,16-26</t>
  </si>
  <si>
    <t>1,3-10,13,15</t>
  </si>
  <si>
    <t>2,4,6-16,18-20,23-25</t>
  </si>
  <si>
    <t>1-2,5-10,12-14,16-17</t>
  </si>
  <si>
    <t>1-9,12-17,19</t>
  </si>
  <si>
    <t>5,10</t>
  </si>
  <si>
    <t>болото верхове</t>
  </si>
  <si>
    <t>9,18,24</t>
  </si>
  <si>
    <t>1,3,6,16</t>
  </si>
  <si>
    <t>4,14,32</t>
  </si>
  <si>
    <t>Директор ДП "Золочівський лісгосп"                                      Р.Р.Круть</t>
  </si>
  <si>
    <t>ПЕРЕЛІК</t>
  </si>
  <si>
    <t>репрезентативних ділянок по ДП "Стрийський лісгосп"</t>
  </si>
  <si>
    <t>Назва об’єкту ПЗФ</t>
  </si>
  <si>
    <t>площа, га</t>
  </si>
  <si>
    <t>Бориницьке</t>
  </si>
  <si>
    <t>РАЗОМ лісництво:</t>
  </si>
  <si>
    <t>Дашавське</t>
  </si>
  <si>
    <t>Заповідне урочище "Йосиповичі"</t>
  </si>
  <si>
    <t>ПЗФ</t>
  </si>
  <si>
    <t>РАЗОМ по лісництву:</t>
  </si>
  <si>
    <t>Держівське</t>
  </si>
  <si>
    <t>257,258,259,261</t>
  </si>
  <si>
    <t>Журавнівське</t>
  </si>
  <si>
    <t>311,314,316,318,321</t>
  </si>
  <si>
    <t>12-63</t>
  </si>
  <si>
    <t>18,19,20,21,22,23</t>
  </si>
  <si>
    <t>Задеревацьке</t>
  </si>
  <si>
    <t>Ландшафтний заказник місцевого значення "Моршинський"</t>
  </si>
  <si>
    <t>502-507</t>
  </si>
  <si>
    <t>4, 8</t>
  </si>
  <si>
    <t>1,2,4-8,10,15</t>
  </si>
  <si>
    <t>1-3,6-8,13-25</t>
  </si>
  <si>
    <t>523-525</t>
  </si>
  <si>
    <t>8,10,14,15</t>
  </si>
  <si>
    <t>1,3,5,6,7</t>
  </si>
  <si>
    <t>1-5,10</t>
  </si>
  <si>
    <t>1,2,7,8</t>
  </si>
  <si>
    <t>Корчівське</t>
  </si>
  <si>
    <t>576-578,580,583-592</t>
  </si>
  <si>
    <t>Лисовицьке</t>
  </si>
  <si>
    <t>Ботанічна пам’ятка природи місцевого значення "Дуб звичайний"</t>
  </si>
  <si>
    <t>Лотатницьке</t>
  </si>
  <si>
    <t>Заповідне урочище  "Березовий гай"</t>
  </si>
  <si>
    <t>12, 13</t>
  </si>
  <si>
    <t>Монастирецьке</t>
  </si>
  <si>
    <t>ПЛНД</t>
  </si>
  <si>
    <t>Подорожненське</t>
  </si>
  <si>
    <t>Роздільське</t>
  </si>
  <si>
    <t>Пам’ятка природи місцевого значення "Дендрарій Радів"</t>
  </si>
  <si>
    <t>Стільське</t>
  </si>
  <si>
    <t>Геологічна пам’ятка природи місцевого значення "Скала з трьома печерами"</t>
  </si>
  <si>
    <t>3, 5</t>
  </si>
  <si>
    <t>Пам’ятка природи місцевого значення "Роздільське"</t>
  </si>
  <si>
    <t>1, 6</t>
  </si>
  <si>
    <t>1, 3</t>
  </si>
  <si>
    <t>Комплексна пам’ятка природи місцевого значення "Стільська"</t>
  </si>
  <si>
    <t>7-17</t>
  </si>
  <si>
    <t>86-88</t>
  </si>
  <si>
    <t>ВСЬОГО  по підприємству:</t>
  </si>
  <si>
    <t>Директор ДП "Стрийський лісгосп"  ___________________________    Р.Й. Павлів</t>
  </si>
  <si>
    <t>лісництво</t>
  </si>
  <si>
    <t>кв</t>
  </si>
  <si>
    <t>вид</t>
  </si>
  <si>
    <t>склад</t>
  </si>
  <si>
    <t xml:space="preserve">вік </t>
  </si>
  <si>
    <t>повнота</t>
  </si>
  <si>
    <t>запас на 1га</t>
  </si>
  <si>
    <t>примітка</t>
  </si>
  <si>
    <t>Стар'явське</t>
  </si>
  <si>
    <t>6Бк2Яв2Гз+Яз</t>
  </si>
  <si>
    <t>6Бк(69)3Бк(114)1Яв+Яц+Ял</t>
  </si>
  <si>
    <t>8Бк1Яв1Яц+Ял</t>
  </si>
  <si>
    <t>6Бк2Яв2Яц</t>
  </si>
  <si>
    <t>8Бк2Яв2+Яз+Бп+Ос</t>
  </si>
  <si>
    <t>5Яц3Ял2Бк+Яв</t>
  </si>
  <si>
    <t>8Бк1Яц1Яв+Ос</t>
  </si>
  <si>
    <t>5Бк(69)4Бк(114)1Яв</t>
  </si>
  <si>
    <t>7Бк2Яв1Яц</t>
  </si>
  <si>
    <t>6Бк(79)3Бк(99)1Яв+Яц</t>
  </si>
  <si>
    <t>8Бк2Яв+Яц+Ял</t>
  </si>
  <si>
    <t>7Бк3Яц</t>
  </si>
  <si>
    <t>6Бк3Гз1Яв+Яц</t>
  </si>
  <si>
    <t>6Яц3Ял1Яв+Бк</t>
  </si>
  <si>
    <t>5Яц2Бк2Яв1Гз</t>
  </si>
  <si>
    <t>3Бк2Яц2Ял2Гз1Яв</t>
  </si>
  <si>
    <t>3Яц2Бк2Яв2Гз1Ял</t>
  </si>
  <si>
    <t>4Яц(110)2Яц(70)3Ял1Яв+Бк</t>
  </si>
  <si>
    <t>6Бк2Яц1Мд1Яв</t>
  </si>
  <si>
    <t>6Бк1Яв1Яз1Яц1Сз</t>
  </si>
  <si>
    <t>6Бк3Яц1Яв</t>
  </si>
  <si>
    <t>9Бк1Яв+Яц+Мд</t>
  </si>
  <si>
    <t>6Бк2Яц1Яв1Гз</t>
  </si>
  <si>
    <t>7Яц2Бк1Яв</t>
  </si>
  <si>
    <t>7Ял3Яц</t>
  </si>
  <si>
    <t>8Ял2Яц</t>
  </si>
  <si>
    <t>9Яц1Бк</t>
  </si>
  <si>
    <t>7Бк2Сз1Яц</t>
  </si>
  <si>
    <t>6Бк2Яц2Бп</t>
  </si>
  <si>
    <t>6Бк(129)3Бк(124)1Яц+Яв+Ял</t>
  </si>
  <si>
    <t>8Бк1Яц1Яв</t>
  </si>
  <si>
    <t>Стар’явське</t>
  </si>
  <si>
    <t>3Бк3Яц2Яв1Яз1Ос</t>
  </si>
  <si>
    <t>8Бк1Яз1Яц</t>
  </si>
  <si>
    <t>4Бк(74)3Бк(104)1Яц1Яз1Ос</t>
  </si>
  <si>
    <t>5Бк2Яв1Яц1Брс1Ос</t>
  </si>
  <si>
    <t>10Бк+Яц+Брс</t>
  </si>
  <si>
    <t>7Бк2Яц1Ял</t>
  </si>
  <si>
    <t>5Бк(74)5Бк(109)+Яв+Яц</t>
  </si>
  <si>
    <t>8Бк(69)2Бк(119)+Яц+Яв</t>
  </si>
  <si>
    <t>5Бк3Яц1Ял+Яв+Ос</t>
  </si>
  <si>
    <t>5Бк2Яц1Яв1Ос</t>
  </si>
  <si>
    <t>6Бк3Яц1Ос</t>
  </si>
  <si>
    <t>5Яц2Бк1Сз1Яв1Ос</t>
  </si>
  <si>
    <t>5Бк3Яц2Сз</t>
  </si>
  <si>
    <t>6Бк3Яц1Ял</t>
  </si>
  <si>
    <t>9Яц1Бк+Яв</t>
  </si>
  <si>
    <t>9Сз1Яц</t>
  </si>
  <si>
    <t>4Яц3Бк1Яв1Гз1Ос</t>
  </si>
  <si>
    <t>9Бк1Яц+Ос</t>
  </si>
  <si>
    <t>5Бк2Яц1Гз1Яв1Ос</t>
  </si>
  <si>
    <t>4Яц4Бк1Гз1Ос</t>
  </si>
  <si>
    <t>5Бк2Гз1Яц1Ос1Яв</t>
  </si>
  <si>
    <t>6Бк2Яц1Гз1Яв</t>
  </si>
  <si>
    <t>4Яц3Бк1Гз1Яв1Ос</t>
  </si>
  <si>
    <t>4Яц3Бк2Гз1Ос</t>
  </si>
  <si>
    <t>4Бк3Яц2Гз1Ос</t>
  </si>
  <si>
    <t>7Бк1Яц1Яв1Гз</t>
  </si>
  <si>
    <t>4Яц4Бк1Гз1Ос+Яв</t>
  </si>
  <si>
    <t>Добромильське</t>
  </si>
  <si>
    <t>10Бк+Сз+Яц+Дз+Яв</t>
  </si>
  <si>
    <t>10Яц+Бк+Дз+Чш</t>
  </si>
  <si>
    <t>3Дз2Бк2Влч3Гз+Яц</t>
  </si>
  <si>
    <t>8Бк2Яц+Сз</t>
  </si>
  <si>
    <t>4Яц2Сз3Дз1Бк</t>
  </si>
  <si>
    <t>9Бк1Яц+Сз+Дз+Бпх</t>
  </si>
  <si>
    <t>10Бк+Яц+Дз</t>
  </si>
  <si>
    <t>10Бк+Бпх+Дз+Сз</t>
  </si>
  <si>
    <t>7Бк3Бпх+Влч</t>
  </si>
  <si>
    <t>10Бк+Дз</t>
  </si>
  <si>
    <t>4Бк1Бпх3Яц2Сз</t>
  </si>
  <si>
    <t>8Бк(119)1Бк(149)1Дз</t>
  </si>
  <si>
    <t>10Бк+Яц+Сз</t>
  </si>
  <si>
    <t>6Яц1Сз3Бк</t>
  </si>
  <si>
    <t>8Бк1Дз1Яц</t>
  </si>
  <si>
    <t>8Дз1Бк1Сз+Яц+Гз</t>
  </si>
  <si>
    <t>5Сз3Бк2Бпх+Дз+Яц</t>
  </si>
  <si>
    <t>4Сз2Бк4Бпх+Дз</t>
  </si>
  <si>
    <t>6Бк2Дз2Сз+Яц</t>
  </si>
  <si>
    <t>7Сз2Дз1Бк+Яц</t>
  </si>
  <si>
    <t>6Дз3Бк1Сз+Яц</t>
  </si>
  <si>
    <t>5Бк(84)2Сз1Яц2Бк(54)+Бпх</t>
  </si>
  <si>
    <t>7Дз3Бк</t>
  </si>
  <si>
    <t>7Бк3Дз+Яц</t>
  </si>
  <si>
    <t>6Бк4Сз+Бпх</t>
  </si>
  <si>
    <t>9Бк1Дз+Сз</t>
  </si>
  <si>
    <t>5Дз3Бк1Яц1Сз</t>
  </si>
  <si>
    <t>10Дз+Яц</t>
  </si>
  <si>
    <t>9Бк1Яв+Бпх</t>
  </si>
  <si>
    <t>3Яц2Бп2Гз1Дз1Бк1Ос</t>
  </si>
  <si>
    <t>3Яц2Бпх2Гз2Влч2Ос</t>
  </si>
  <si>
    <t>4Бк1Дз1Яц2Бпх2Гз+Влч+Ос</t>
  </si>
  <si>
    <t>4Бк1Сз1Дз2Бпх1Ос1Гз</t>
  </si>
  <si>
    <t>3Сз2Яц2Бпх1Бк1Дз1Гз+Ос</t>
  </si>
  <si>
    <t>6Бпх1Бк1Яв2Гз+Дз+Ос</t>
  </si>
  <si>
    <t>5Бк3Яц2Бпх+Ос+Гз</t>
  </si>
  <si>
    <t>3Яв2Бк2Бпх1Влч1Ос1Гз+Яц</t>
  </si>
  <si>
    <t>6Бк2Бп2Ос</t>
  </si>
  <si>
    <t>6Яв3Бк1Яц</t>
  </si>
  <si>
    <t>7Яц1Ял1Бк1Яв</t>
  </si>
  <si>
    <t>3Ял3Яц3Бк1Яз</t>
  </si>
  <si>
    <t>10Яц+Сз</t>
  </si>
  <si>
    <t>8Бк1Бпх1Ос+Дз+Яв+Яц</t>
  </si>
  <si>
    <t>Спаське</t>
  </si>
  <si>
    <t>Скельове оголення</t>
  </si>
  <si>
    <t>6Влс4Яц</t>
  </si>
  <si>
    <t>5Яц2Яв3Бк+Влс</t>
  </si>
  <si>
    <t>5Яц2Бк1Яз1Яв1Влс</t>
  </si>
  <si>
    <t>7Влс2Яв1Врб+Бк</t>
  </si>
  <si>
    <t>5Бк4Яц1Яв</t>
  </si>
  <si>
    <t>6Яв3Яц1Бк+Влс</t>
  </si>
  <si>
    <t>9Бк1Ял</t>
  </si>
  <si>
    <t>8Бк2Яв+Яц</t>
  </si>
  <si>
    <t>8Бк2Яв</t>
  </si>
  <si>
    <t>10Бк+Яв+Яц</t>
  </si>
  <si>
    <t>6Ял4Яц+Бк+Яв</t>
  </si>
  <si>
    <t>5Яц4Бк1Яв+Ос+Влс</t>
  </si>
  <si>
    <t>7Бк1Яц2Яв+Мд</t>
  </si>
  <si>
    <t>5Бк3Яц2Яв+Ял</t>
  </si>
  <si>
    <t>6Бк1Ял3Яв+Влс+Яц</t>
  </si>
  <si>
    <t>7Яц(71)3Яц(91)+Ял+Бк+Бпх</t>
  </si>
  <si>
    <t>9Яц1Ял1Сз</t>
  </si>
  <si>
    <t>6Ял3Яц1Сз</t>
  </si>
  <si>
    <t>9Влс1Яц+Сз</t>
  </si>
  <si>
    <t>7Сз3Яц+Влс</t>
  </si>
  <si>
    <t>6Яц(120)4Яц(70)</t>
  </si>
  <si>
    <t>10Влс+Сз</t>
  </si>
  <si>
    <t>10Влс+Яц+Сз</t>
  </si>
  <si>
    <t>10Сз+Влс</t>
  </si>
  <si>
    <t>7Сз3Яц</t>
  </si>
  <si>
    <t>4Бк4Влх1Гз1Яв</t>
  </si>
  <si>
    <t>8Яц2Бк+Ял</t>
  </si>
  <si>
    <t>4Бк3Яц3Гз+Влс</t>
  </si>
  <si>
    <t>10Яц+Ял</t>
  </si>
  <si>
    <t>8Бк2Гз+Яц</t>
  </si>
  <si>
    <t>8Яц2Бк</t>
  </si>
  <si>
    <t>8Бк1Яв1Яц+Гз</t>
  </si>
  <si>
    <t>10Яц+Ял+Сз</t>
  </si>
  <si>
    <t>10Яц+Ял+Бкл</t>
  </si>
  <si>
    <t>9Яц1Ял+Сз</t>
  </si>
  <si>
    <t>Старосамбірське</t>
  </si>
  <si>
    <t>Страшевицьке</t>
  </si>
  <si>
    <t>7Яц2Сз+Бк</t>
  </si>
  <si>
    <t>8Яц2Сз+Бк</t>
  </si>
  <si>
    <t>8Яц2Ял</t>
  </si>
  <si>
    <t>Терлівське</t>
  </si>
  <si>
    <t>8Сз2Яц</t>
  </si>
  <si>
    <t>9Яц1Сз</t>
  </si>
  <si>
    <t>9Яц1Ял</t>
  </si>
  <si>
    <t>8Яц(95)2Яц(75)</t>
  </si>
  <si>
    <t>5Бк3Яц1Яв1Гз</t>
  </si>
  <si>
    <t>5Бк(74)2Яц2Яв1Бк(104)</t>
  </si>
  <si>
    <t>4Бк4Яц1Яв1Ял</t>
  </si>
  <si>
    <t>4Бк(74)3Бк(124)2Яв1Гз</t>
  </si>
  <si>
    <t>4Бк2Влс2Яв1Яц1Гз</t>
  </si>
  <si>
    <t>7Бк1Яц1Ос1Яв+Бк+Гз</t>
  </si>
  <si>
    <t>5Гз2Яц1Бк1Сз1Ос</t>
  </si>
  <si>
    <t>5Бк3Яв1Яц1Ос</t>
  </si>
  <si>
    <t>10Бк+Гз+Яв</t>
  </si>
  <si>
    <t>4Бк3Яв2Яц(64)1Яц(114)</t>
  </si>
  <si>
    <t>8Влс 2Яц +Ял +Яв</t>
  </si>
  <si>
    <t>4Бк 2Яц 3Яв 1Ял</t>
  </si>
  <si>
    <t>5Бк 3Гз Яц</t>
  </si>
  <si>
    <t xml:space="preserve">7Бк 2Яц 1Яв </t>
  </si>
  <si>
    <t>6Бк 2Яц 1Яв 1Гз</t>
  </si>
  <si>
    <t>5Бк 3Яц 1Яз 1Гз</t>
  </si>
  <si>
    <t>5Бк(130)1Бк(80)1Яц1Сз1Бп1Яв</t>
  </si>
  <si>
    <t>7Влс3Врб</t>
  </si>
  <si>
    <t>3Бк2Яц3Влс2Гз</t>
  </si>
  <si>
    <t>4Бк3Гз1Яв2Влс</t>
  </si>
  <si>
    <t>6Бк2Ос1Яц1Гз</t>
  </si>
  <si>
    <t>5Бк1Яв2Гз2Ос</t>
  </si>
  <si>
    <t>5Бк2Яв1Ос1Мд1Гз</t>
  </si>
  <si>
    <t>5Бк3Гз1Яц1Ос</t>
  </si>
  <si>
    <t>5Бк2Яц2Гз1Яв</t>
  </si>
  <si>
    <t>4Бк3Яц3Гз</t>
  </si>
  <si>
    <t>4Бк3Гз2Вл1Яв</t>
  </si>
  <si>
    <t>4Бк3Яц2Гз1Яб</t>
  </si>
  <si>
    <t>3Бк(80)2Бк9120)2Яв1Гз1Яс1Яц</t>
  </si>
  <si>
    <t>4Бк98003Бк(120)2Яв1Гз</t>
  </si>
  <si>
    <t>6Бк2Яв1Яц1Гз</t>
  </si>
  <si>
    <t>6Бк2Яв1Гз1Яц</t>
  </si>
  <si>
    <t>4Бк3Гз2Яв1Бпх+Ос</t>
  </si>
  <si>
    <t>4Яв4Г1Яз1Бк</t>
  </si>
  <si>
    <t>9Бк1Гз+Яв</t>
  </si>
  <si>
    <t>10Бк+Яц+Бпх</t>
  </si>
  <si>
    <t>7Бк1Яц1Яз1Яв</t>
  </si>
  <si>
    <t>6Бк2Яц2Яв+Ял</t>
  </si>
  <si>
    <t>3Бк(80)3Бк(120)2Яв1Яц1Гз</t>
  </si>
  <si>
    <t>4Бк(80)3Бк(120)2Гз1Яв</t>
  </si>
  <si>
    <t>4Бк2Яц3Гз1Яв</t>
  </si>
  <si>
    <t>5Бк3Гз1Яц1Яв</t>
  </si>
  <si>
    <t>3Бк(80)3Бк(120)2Яв1Яц1Гз+Яз</t>
  </si>
  <si>
    <t>4Бк3Влс1Гз1Яв1Блх</t>
  </si>
  <si>
    <t>Головецьке</t>
  </si>
  <si>
    <t xml:space="preserve">7Бк 1Яц 2Ял </t>
  </si>
  <si>
    <t>5Бк2Яв1Яц2Ял</t>
  </si>
  <si>
    <t>4Яц6Ял+Бк</t>
  </si>
  <si>
    <t>8Ял(49)2Ял(61)</t>
  </si>
  <si>
    <t>5Яц5Бк+Ял</t>
  </si>
  <si>
    <t>5Яц5Ял</t>
  </si>
  <si>
    <t>7Яц2Ял1Бк</t>
  </si>
  <si>
    <t>9 Бк 1Яц</t>
  </si>
  <si>
    <t>8Ял2Сз</t>
  </si>
  <si>
    <t>9Бк1Ял+Яц</t>
  </si>
  <si>
    <t>6Яц4Ял</t>
  </si>
  <si>
    <t>9Ял1Яц</t>
  </si>
  <si>
    <t>8 Бк 2Яц</t>
  </si>
  <si>
    <t xml:space="preserve">4Бк 4Яц 2Ял </t>
  </si>
  <si>
    <t>4Яц6Ял</t>
  </si>
  <si>
    <t xml:space="preserve">2Яц 8Ял </t>
  </si>
  <si>
    <t>5 Бк 5Яц</t>
  </si>
  <si>
    <t>9Яц1Ял+Бк</t>
  </si>
  <si>
    <t xml:space="preserve">7Яц 3Ял </t>
  </si>
  <si>
    <t>7Ял1Яц</t>
  </si>
  <si>
    <t>5Яц(59)1Яц(79)4Ял</t>
  </si>
  <si>
    <t>Стрілківське</t>
  </si>
  <si>
    <t>3Бк 2Яц+Сз +4Ял +1Ос</t>
  </si>
  <si>
    <t>5Бк 3Яц+Сз +2Ял +Ос</t>
  </si>
  <si>
    <t xml:space="preserve">10 Бк </t>
  </si>
  <si>
    <t>10Бк Яц+Сз +Ял</t>
  </si>
  <si>
    <t>8Бк 2Яц+Ос+Мд+Яв+4ш</t>
  </si>
  <si>
    <t>8 Влц  1Яв</t>
  </si>
  <si>
    <t>8Бк 2Яц+Ос +Ял+Яв</t>
  </si>
  <si>
    <t>7 Бк 3Яц+Ял</t>
  </si>
  <si>
    <t>7 Бк 3Яц</t>
  </si>
  <si>
    <t>8 Бк 2Яц+Яв</t>
  </si>
  <si>
    <t>4 Бк 2Яц 2 Сз 2Ос</t>
  </si>
  <si>
    <t>10 Бк +Яц</t>
  </si>
  <si>
    <t>5 Бк 5Яц+Сз +Ос +Бп</t>
  </si>
  <si>
    <t>8 Бк 1Яц+1Ял+Бп</t>
  </si>
  <si>
    <t>6 Бк 4Яц+Ос</t>
  </si>
  <si>
    <t>5Бк 5Яц</t>
  </si>
  <si>
    <t>3Бк 3Ял 3Сз 1Ял</t>
  </si>
  <si>
    <t>8Бк 1Яц 1Мд +Ял</t>
  </si>
  <si>
    <t>8Бк Яц +Мд +Ял</t>
  </si>
  <si>
    <t>8Бк 1Ял 1Мд</t>
  </si>
  <si>
    <t>8Бк 2Ял +Яц+Мд</t>
  </si>
  <si>
    <t>8 Бк 2Яц+Ял</t>
  </si>
  <si>
    <t>3Бк 7Яц</t>
  </si>
  <si>
    <t>8Бк 2Яц</t>
  </si>
  <si>
    <t>8 Бк Яц+Бп</t>
  </si>
  <si>
    <t>4Бк 2Яц+Сз +1Ял+3Бп+Яв+Мд</t>
  </si>
  <si>
    <t>7Бк 2Яц 1Бл +Ял</t>
  </si>
  <si>
    <t>8Бк 1Яц+1 Бк +Ос</t>
  </si>
  <si>
    <t>8 Бк Яц+2Ял</t>
  </si>
  <si>
    <t>6 Бк 2Ял 1Яц 10с</t>
  </si>
  <si>
    <t>8 Бк 1Яц+1Ял</t>
  </si>
  <si>
    <t>9 Бк Яц+1Ял</t>
  </si>
  <si>
    <t>6Бк 4Яц</t>
  </si>
  <si>
    <t>9Бк 1Яц+Сз +Ял</t>
  </si>
  <si>
    <t>9 Бк 1Яц+Ял</t>
  </si>
  <si>
    <t>Сусідовицьке</t>
  </si>
  <si>
    <t>8Мд2Дз+Бк</t>
  </si>
  <si>
    <t>7Бк3Яц+Бп</t>
  </si>
  <si>
    <t>10Бк+Яц+Бп</t>
  </si>
  <si>
    <t>9Яц1Дч+Яв+Мд</t>
  </si>
  <si>
    <t>Міженецьке</t>
  </si>
  <si>
    <t>10Дч+Дз</t>
  </si>
  <si>
    <t>8Дч2Дз+Мд+Гз</t>
  </si>
  <si>
    <t>НАКАЗ № 359 від 10.10.2017р.</t>
  </si>
  <si>
    <t>примітки</t>
  </si>
  <si>
    <t>Головецьке (283га.)</t>
  </si>
  <si>
    <t>г.Тростян</t>
  </si>
  <si>
    <t>Климецьке (441,3га.)</t>
  </si>
  <si>
    <t>приполонинні території</t>
  </si>
  <si>
    <t>червонокнижні види рослин</t>
  </si>
  <si>
    <t>(цибуля ведмежа, підсніжник білосніжний)</t>
  </si>
  <si>
    <t>(лунарія оживаюча)
червонокнижні види рослин</t>
  </si>
  <si>
    <t>(шафран Гейфеля)</t>
  </si>
  <si>
    <t>червонокнижні види тварин</t>
  </si>
  <si>
    <t>(саламандра)</t>
  </si>
  <si>
    <t>Опорецьке (459 га.)</t>
  </si>
  <si>
    <t>плюсові дерева</t>
  </si>
  <si>
    <t>берегозахисні насадження</t>
  </si>
  <si>
    <t>(лунарія оживаюча)</t>
  </si>
  <si>
    <t>стрімкі схили</t>
  </si>
  <si>
    <t>оздоровчі ліси</t>
  </si>
  <si>
    <t>(цибуля ведмежа)</t>
  </si>
  <si>
    <t>праліси</t>
  </si>
  <si>
    <t>Рожанське (472,9га.)</t>
  </si>
  <si>
    <t>приполонинні території, ПЗФ,</t>
  </si>
  <si>
    <t>червонокнижні види рослин (лілія лісова,</t>
  </si>
  <si>
    <t>цибуля ведмежа, кіт лісовий, саламандара,</t>
  </si>
  <si>
    <t>глушець карпатський</t>
  </si>
  <si>
    <t>червонокнижні види рослин (білоцвіт</t>
  </si>
  <si>
    <t>весняний, кіт лісовий, саламандара,</t>
  </si>
  <si>
    <t>глушець карпатський)</t>
  </si>
  <si>
    <t>Сможанське (363,2 га.)</t>
  </si>
  <si>
    <t>старовікові насадження</t>
  </si>
  <si>
    <t>Тухлянське (488 га.)</t>
  </si>
  <si>
    <t>(Арніка)</t>
  </si>
  <si>
    <t>генетичний резерват</t>
  </si>
  <si>
    <t>(полоз карпатський)</t>
  </si>
  <si>
    <t>(тритон карпатський)</t>
  </si>
  <si>
    <t>Всього репрезентативних ділянок по підприємству  2507,4 га.</t>
  </si>
  <si>
    <t>Відомість репрезентативних ділянок існуючих лісових екосистем по ДП "Славський лісгосп":</t>
  </si>
  <si>
    <t>по ДП "Радехівське ЛМГ"</t>
  </si>
  <si>
    <t>Сокальське</t>
  </si>
  <si>
    <t>2,3,7,15</t>
  </si>
  <si>
    <t xml:space="preserve">Лопатинське </t>
  </si>
  <si>
    <t>Нивицьке</t>
  </si>
  <si>
    <t>3--13</t>
  </si>
  <si>
    <t>2,3,6,8-10,13,14,16,17</t>
  </si>
  <si>
    <t>усі</t>
  </si>
  <si>
    <t xml:space="preserve">1-11,  </t>
  </si>
  <si>
    <t>1,2,5-18,20-39</t>
  </si>
  <si>
    <t>Радехівське</t>
  </si>
  <si>
    <t>6,17,21,23,</t>
  </si>
  <si>
    <t>2,9,15,19,17,18,20</t>
  </si>
  <si>
    <t>Разом по ПЗФ</t>
  </si>
  <si>
    <t>Бендюзьке</t>
  </si>
  <si>
    <t>5,8,15-18</t>
  </si>
  <si>
    <t>місце гніздування птахів та виводу молодняка звірів</t>
  </si>
  <si>
    <t>1,3,5,6,8-11,13-23</t>
  </si>
  <si>
    <t>2,3,5,8,15,17,20,11</t>
  </si>
  <si>
    <t>20,17,25,29</t>
  </si>
  <si>
    <t>3,6,14,23,15</t>
  </si>
  <si>
    <t>25,26,27,29,36,32,13</t>
  </si>
  <si>
    <t>1,3,10,14</t>
  </si>
  <si>
    <t>Разом по лісництву</t>
  </si>
  <si>
    <t>1,7,16,18,17,4</t>
  </si>
  <si>
    <t>1,9,16,33</t>
  </si>
  <si>
    <t>36,33,34</t>
  </si>
  <si>
    <t>1,9,27,19</t>
  </si>
  <si>
    <t>18,19,20,21,27,28</t>
  </si>
  <si>
    <t>Витківське</t>
  </si>
  <si>
    <t>4-6,11-12,15,18-20,23,28</t>
  </si>
  <si>
    <t>1,10,11,12,19</t>
  </si>
  <si>
    <t>1,5,7,8,6</t>
  </si>
  <si>
    <t>4,9,13,15,16,17,21,23,24,26</t>
  </si>
  <si>
    <t>1-4,7-13,17-20</t>
  </si>
  <si>
    <t>3,4,5,14,15</t>
  </si>
  <si>
    <t>6,8,9,11,13-16,18-23,26</t>
  </si>
  <si>
    <t>21-26,3,5,6,11,13,7</t>
  </si>
  <si>
    <t>1-3,6,7,24-28</t>
  </si>
  <si>
    <t>12,14,18</t>
  </si>
  <si>
    <t>9,10,1</t>
  </si>
  <si>
    <t>2,29,32,33</t>
  </si>
  <si>
    <t>13,18,16,17,11</t>
  </si>
  <si>
    <t>15,16,17,9,10,14,18,19,20,22</t>
  </si>
  <si>
    <t>1,2,5,7,10,11-22,28,29</t>
  </si>
  <si>
    <t>Бабичівське</t>
  </si>
  <si>
    <t>42,54,43,46,55</t>
  </si>
  <si>
    <t>7-22,24-26</t>
  </si>
  <si>
    <t>35,52,54,49,23,28</t>
  </si>
  <si>
    <t>1,2,16,22</t>
  </si>
  <si>
    <t>31,32,33</t>
  </si>
  <si>
    <t>37,36,20,22</t>
  </si>
  <si>
    <t>39,29,33</t>
  </si>
  <si>
    <t>19,24,27,38,31,3</t>
  </si>
  <si>
    <t>5,10,2,3,16</t>
  </si>
  <si>
    <t>11,1,4,28</t>
  </si>
  <si>
    <t>13,7,8</t>
  </si>
  <si>
    <t>35,36,29</t>
  </si>
  <si>
    <t>5-16,18-69</t>
  </si>
  <si>
    <t>Лопатинське</t>
  </si>
  <si>
    <t>3,4,11,12,13</t>
  </si>
  <si>
    <t>2,5,7</t>
  </si>
  <si>
    <t>Всього по ЛМГ</t>
  </si>
  <si>
    <t>Репрезентативні ділянки ДП «Самбірський лісгосп»</t>
  </si>
  <si>
    <t>Судововишнянське</t>
  </si>
  <si>
    <t>Черхавське</t>
  </si>
  <si>
    <t>Ялиця</t>
  </si>
  <si>
    <t>1,13,14,20,23</t>
  </si>
  <si>
    <t>Мостиське</t>
  </si>
  <si>
    <t>Дублянське</t>
  </si>
  <si>
    <t>Опацьке</t>
  </si>
  <si>
    <t>Підбузьке</t>
  </si>
  <si>
    <t>7</t>
  </si>
  <si>
    <t>Комарнівське</t>
  </si>
  <si>
    <t>19</t>
  </si>
  <si>
    <t>11</t>
  </si>
  <si>
    <t>10</t>
  </si>
  <si>
    <t>12</t>
  </si>
  <si>
    <t>8</t>
  </si>
  <si>
    <t>Базисний лісорозсадник</t>
  </si>
  <si>
    <t>Рудківське</t>
  </si>
  <si>
    <t>12,13,30</t>
  </si>
  <si>
    <t>Крукеницьке</t>
  </si>
  <si>
    <t>Ялина</t>
  </si>
  <si>
    <t>Горіх</t>
  </si>
  <si>
    <t>Дендропарк загальнодержавного значення “Рудківський”</t>
  </si>
  <si>
    <t>Ландшафтний заказник “Кошів”</t>
  </si>
  <si>
    <t>Лісовий заказник “Корналовичі”</t>
  </si>
  <si>
    <t xml:space="preserve">Заповідне урочище “Підбуж” </t>
  </si>
  <si>
    <t>територія “Капітула”</t>
  </si>
  <si>
    <t>21 -26</t>
  </si>
  <si>
    <t>6</t>
  </si>
  <si>
    <t>17</t>
  </si>
  <si>
    <t>1,2</t>
  </si>
  <si>
    <t>17,25</t>
  </si>
  <si>
    <t>20</t>
  </si>
  <si>
    <t>2,3,13-17</t>
  </si>
  <si>
    <t>8,13,16</t>
  </si>
  <si>
    <t>1,4</t>
  </si>
  <si>
    <t>10,11,13,14</t>
  </si>
  <si>
    <t>17,21</t>
  </si>
  <si>
    <t>11,12,13</t>
  </si>
  <si>
    <t>29,32</t>
  </si>
  <si>
    <t>3,14</t>
  </si>
  <si>
    <t>2,3</t>
  </si>
  <si>
    <t>1-9,11,12</t>
  </si>
  <si>
    <t>6,9,10</t>
  </si>
  <si>
    <t>19,20</t>
  </si>
  <si>
    <t>14-17,19,20</t>
  </si>
  <si>
    <t>1,2,7,8,9</t>
  </si>
  <si>
    <t>4,5,6,10,11</t>
  </si>
  <si>
    <t>7,29,31,32</t>
  </si>
  <si>
    <t>23</t>
  </si>
  <si>
    <t>1,2,4</t>
  </si>
  <si>
    <t>9,10,11</t>
  </si>
  <si>
    <t>28,29,33,34</t>
  </si>
  <si>
    <t>12,13,14,15</t>
  </si>
  <si>
    <t>20,27,32</t>
  </si>
  <si>
    <t>2,4,5,7,9,10,11,12,13</t>
  </si>
  <si>
    <t>33,37,42</t>
  </si>
  <si>
    <t>ДП «Самбірський лісгосп»                                                               Я.О. Півторак</t>
  </si>
  <si>
    <t xml:space="preserve">додаток№1 до наказу № 125  від 09.10. 17р. </t>
  </si>
  <si>
    <t>Директор ДП «Боринський лісгосп»</t>
  </si>
  <si>
    <t>_________________ М.М.Ільницький</t>
  </si>
  <si>
    <t>Репрезентативні ділянки ДП «Боринський лісгосп»</t>
  </si>
  <si>
    <t>Яблунське</t>
  </si>
  <si>
    <t>Сянківське</t>
  </si>
  <si>
    <t>Мохнатське</t>
  </si>
  <si>
    <t>4</t>
  </si>
  <si>
    <t>5</t>
  </si>
  <si>
    <t>9</t>
  </si>
  <si>
    <t xml:space="preserve">Либохорівське </t>
  </si>
  <si>
    <t>1,1</t>
  </si>
  <si>
    <t>Всього репрезентативних ділянок в ПЗФ</t>
  </si>
  <si>
    <t>ДП «Боринський лісгосп»                                                                В.В. Земан</t>
  </si>
  <si>
    <t>ДП "Турківський лісгосп"</t>
  </si>
  <si>
    <t>Ясеницьке</t>
  </si>
  <si>
    <t>біополяна</t>
  </si>
  <si>
    <t>астранція велика,плавун колючий</t>
  </si>
  <si>
    <t>любка двохлиста,баранець звичайний</t>
  </si>
  <si>
    <t>лілія лісова,плвун колючий</t>
  </si>
  <si>
    <t>лілія лісова,плавун колючий</t>
  </si>
  <si>
    <t>астранція велика,плаун колючий</t>
  </si>
  <si>
    <t>астранція велика,плвун колючий</t>
  </si>
  <si>
    <t>лілія лісова,плаун колючий</t>
  </si>
  <si>
    <t>сіінокіс</t>
  </si>
  <si>
    <t>лілія лісова,плабун колючий</t>
  </si>
  <si>
    <t>пасовище</t>
  </si>
  <si>
    <t xml:space="preserve"> садиба</t>
  </si>
  <si>
    <t>вволшка карпатська,тис ягідний</t>
  </si>
  <si>
    <t>7Бк2Ял1Яв</t>
  </si>
  <si>
    <t>10бк+Ял</t>
  </si>
  <si>
    <t>7Бк3Ял</t>
  </si>
  <si>
    <t>5Бк4Ял1Яц</t>
  </si>
  <si>
    <t>гніздування лелеки чорної</t>
  </si>
  <si>
    <t>рілля</t>
  </si>
  <si>
    <t>Вовченське</t>
  </si>
  <si>
    <t>10Ял</t>
  </si>
  <si>
    <t>ведвідь,</t>
  </si>
  <si>
    <t>6С4Ял</t>
  </si>
  <si>
    <t>ведвідь</t>
  </si>
  <si>
    <t>ведмідь</t>
  </si>
  <si>
    <t>5Яц3С2Ял</t>
  </si>
  <si>
    <t>9Ял1С</t>
  </si>
  <si>
    <t>7Яц3Ял</t>
  </si>
  <si>
    <t>8Ял1Мд1Яц</t>
  </si>
  <si>
    <t>8Яц2С</t>
  </si>
  <si>
    <t>6Яц4Бп</t>
  </si>
  <si>
    <t>9Яц3Ял</t>
  </si>
  <si>
    <t>Явірське</t>
  </si>
  <si>
    <t>9Ял1Вл</t>
  </si>
  <si>
    <t>8Ял1Вл1Бк</t>
  </si>
  <si>
    <t>10Ял+Ос</t>
  </si>
  <si>
    <t>8Ял2Бк</t>
  </si>
  <si>
    <t>8Ял2Ос</t>
  </si>
  <si>
    <t>8Ял2Вл</t>
  </si>
  <si>
    <t>6Ял2Яц2Вл</t>
  </si>
  <si>
    <t>10Вл</t>
  </si>
  <si>
    <t>7Бк2Яц1Вл</t>
  </si>
  <si>
    <t>збереження букових лісів</t>
  </si>
  <si>
    <t>6Бк3Вл1Яц</t>
  </si>
  <si>
    <t>7Вл2Бк1Ял</t>
  </si>
  <si>
    <t>8Вл2Бк</t>
  </si>
  <si>
    <t>6Бк4Вл</t>
  </si>
  <si>
    <t>4Ял6Вл</t>
  </si>
  <si>
    <t>6Ял4Вл</t>
  </si>
  <si>
    <t>7Ял3Вл</t>
  </si>
  <si>
    <t>5Ял5Вл</t>
  </si>
  <si>
    <t>7Вл2Яц1Ял</t>
  </si>
  <si>
    <t>Ісаївське</t>
  </si>
  <si>
    <t>6Бк2Яц1Ял1Бп</t>
  </si>
  <si>
    <t>7Яц1Бк1Мд1Ял</t>
  </si>
  <si>
    <t>6С1Ял3Бк</t>
  </si>
  <si>
    <t>6Яц2Ял2бк</t>
  </si>
  <si>
    <t>4Бк1Яц4Мд1Ял</t>
  </si>
  <si>
    <t>5Яц2Ял1Бп2Яв</t>
  </si>
  <si>
    <t>7Бк2Яв1Ял</t>
  </si>
  <si>
    <t>5Бк1Яв2Яц2Ял</t>
  </si>
  <si>
    <t>3Яц2Яв5Вл</t>
  </si>
  <si>
    <t>8Яц1Бк1Яв</t>
  </si>
  <si>
    <t>8Яц2Яв</t>
  </si>
  <si>
    <t>4Яц2Ял4Ос</t>
  </si>
  <si>
    <t>6Яц2Ял2Бп</t>
  </si>
  <si>
    <t>4Яц2Бк1Яв3Ял</t>
  </si>
  <si>
    <t>6Яц2Ял2Ос</t>
  </si>
  <si>
    <t>6Яц2Бк2Яц</t>
  </si>
  <si>
    <t>7Ял3С</t>
  </si>
  <si>
    <t>3Бк2Яв3Яц2Ял</t>
  </si>
  <si>
    <t>8Яц1Ял1Бк</t>
  </si>
  <si>
    <t>Зубрицьке</t>
  </si>
  <si>
    <t>сінокіс</t>
  </si>
  <si>
    <t>6Бк4Яв</t>
  </si>
  <si>
    <t>6Бк3Яв1Ял</t>
  </si>
  <si>
    <t>5Бк2Ял3Яв</t>
  </si>
  <si>
    <t>6Бк4Ял</t>
  </si>
  <si>
    <t>5Бк4Ял1Яв</t>
  </si>
  <si>
    <t>6Бк1Ял1Яц2Яв</t>
  </si>
  <si>
    <t>6Бк3Ял1Яв</t>
  </si>
  <si>
    <t>садиба</t>
  </si>
  <si>
    <t>7Бк1Ял2Яв</t>
  </si>
  <si>
    <t>8Бк1Ял4Яв</t>
  </si>
  <si>
    <t>8Бк1Ял1Яв</t>
  </si>
  <si>
    <t>6Бк2Ял2Яв</t>
  </si>
  <si>
    <t>4Ял4Бк2Яв</t>
  </si>
  <si>
    <t>6Ял2Яц2Бк</t>
  </si>
  <si>
    <t>7Бк1Я2Яв</t>
  </si>
  <si>
    <t>6Бк2Яц2Ял</t>
  </si>
  <si>
    <t>8бк2Ял</t>
  </si>
  <si>
    <t>8Бк2Ял</t>
  </si>
  <si>
    <t>5Ял3Бк2Яв</t>
  </si>
  <si>
    <t>7Бк2Яц1Яв</t>
  </si>
  <si>
    <t>7Бк1Яц2Ял</t>
  </si>
  <si>
    <t>7Бк1Яц1ЯлЯв</t>
  </si>
  <si>
    <t>Ільницьке</t>
  </si>
  <si>
    <t>9Ял2Бк</t>
  </si>
  <si>
    <t>5Бк4Ял1Вб</t>
  </si>
  <si>
    <t>6Ял4Бк</t>
  </si>
  <si>
    <t>збереження ялицевих лісів</t>
  </si>
  <si>
    <t>9Яц1Бп</t>
  </si>
  <si>
    <t>4Ял6Бк</t>
  </si>
  <si>
    <t>просіка</t>
  </si>
  <si>
    <t>8Бк1Ял1Яц</t>
  </si>
  <si>
    <t>6Яц2Ял2Бк</t>
  </si>
  <si>
    <t>4Яц4Ял1Бк1Бп</t>
  </si>
  <si>
    <t>4Ял5Бк1Яц</t>
  </si>
  <si>
    <t>дорога</t>
  </si>
  <si>
    <t>М.М.Леськів.</t>
  </si>
  <si>
    <t>Генетичний резерват</t>
  </si>
  <si>
    <t>збереження різноманітних видів дерев та чагарників</t>
  </si>
  <si>
    <t>збереження і відтворення рідкісних травянистих рослин в заплаві р. Дністер</t>
  </si>
  <si>
    <t>збереження старовікового грабово - дубового нас. в басейні р. Дністер</t>
  </si>
  <si>
    <t xml:space="preserve"> 17                                               18</t>
  </si>
  <si>
    <t>2,9                                                                           1,2</t>
  </si>
  <si>
    <t>буково - ялицевий резерват природного походження, високопродуктивні насадження</t>
  </si>
  <si>
    <t>переважно заболочена місцевість з наявністю червонокнижних рослин</t>
  </si>
  <si>
    <t>збереж. місць розмноження кабана та пернатої дичини</t>
  </si>
  <si>
    <t>червонокнижні види флори і фауни</t>
  </si>
  <si>
    <t>збереження дубових лісів природного пох.</t>
  </si>
  <si>
    <t>збереження букових лісів природного пох.</t>
  </si>
  <si>
    <t>збереження ялицевих лісів природного пох.</t>
  </si>
  <si>
    <t>плюсова лісонасіннева ділянка</t>
  </si>
  <si>
    <t>плюсове насадження</t>
  </si>
  <si>
    <t>ландшафтний заказник</t>
  </si>
  <si>
    <t>лісогосподарська частина лісів зелених зон, місце зростання червонокнижних видів флори</t>
  </si>
  <si>
    <t>лісогосподарська частина лісів зелених зон, місце поширення червонокнижних видів фауни</t>
  </si>
  <si>
    <t>лісогосподарська частина лівсів зелених зон, місце поширення червонокнижних видів фауни</t>
  </si>
  <si>
    <t>лісові ділянки у ярах, балках і річкових долинах, місце поширення червонокнижних видів фауни</t>
  </si>
  <si>
    <t>лісогосподарська частина лісів зелених зон</t>
  </si>
  <si>
    <t>лісогосподарська частина лісів зелених зон, лісові ділянки у ярах, балках і річкових долинах</t>
  </si>
  <si>
    <t>лісові ділянки у ярах, балках і річкових долинах</t>
  </si>
  <si>
    <t>лісогосподарська частина лісів зелених зон, місце поширення червонокнижних видів флори</t>
  </si>
  <si>
    <t>ДП «Бібрський лісгосп»                                                                                    М. І. Пилипів</t>
  </si>
  <si>
    <t>збереження цінних природних та історико-культурних комплексів і об'єктів Північного Поділля</t>
  </si>
  <si>
    <t>Заказник "Гряда", збереження букових лісів</t>
  </si>
  <si>
    <t>Заказник "Гряда",  місце виведення борсука</t>
  </si>
  <si>
    <t>Збереження грунтозахисних функцій</t>
  </si>
  <si>
    <t>Пам'ятка природи "Чорна гора"</t>
  </si>
  <si>
    <t>НПП "Північне Поділля</t>
  </si>
  <si>
    <t>Збереження в природному станікомплексу рослиного світу-висопродуктивних насаджень хвойних порід цінного підліску і трав'яного покриття з конвалії травневої</t>
  </si>
  <si>
    <t>Відтворення цінного висопродуктивного насадження бука європейського</t>
  </si>
  <si>
    <t>Збереження в природному стані унікального природного об'єкту високопродуктивного букового насадження в комлексі з унікальною скалою</t>
  </si>
  <si>
    <t>Збереження і відтворення вікових соснових насаджень, в трав'яному покриві яких  зростають види рослин, занесені до Червоної книги України: підсніжник білосніжний, зозулині черевички справжні,пальчатокорінник травневий та інші.</t>
  </si>
  <si>
    <t>Збереження цінного висопродуктивного насадження сосни звичайної</t>
  </si>
  <si>
    <t>Збереження низинної водно-болотної рослинності</t>
  </si>
  <si>
    <t>кв57 вид6,7,17,23,26</t>
  </si>
  <si>
    <t>Збереження природного ландшафту з цінним високопродуктивним насадженням сосни звичайної</t>
  </si>
  <si>
    <t>кв19 вид11,16,17</t>
  </si>
  <si>
    <t>Збереження верхової водно-болотної рослинності</t>
  </si>
  <si>
    <t>кв31 вид5</t>
  </si>
  <si>
    <t>Збереження цінного високопродуктивного соснового насадження</t>
  </si>
  <si>
    <t>Збереження цінного висопродуктивного насадження дуба черешчатого віком понад 70 років</t>
  </si>
  <si>
    <t>кв24 вид15</t>
  </si>
  <si>
    <t>кв25 вид3</t>
  </si>
  <si>
    <t>Червонокнижні види флори (первоцвіт весняний)</t>
  </si>
  <si>
    <t>Червонокнижні види флори (полоз лісовий)</t>
  </si>
  <si>
    <t>Червонокнижні види флори (мідянка звичайна)</t>
  </si>
  <si>
    <t>Червонокнижні види фауни (цапля сіра)</t>
  </si>
  <si>
    <t>кв.</t>
  </si>
  <si>
    <t>вид.</t>
  </si>
  <si>
    <t>Червонокнижні види флори і фауни. Верхове болото</t>
  </si>
  <si>
    <t>Червонокнижні види фауни (ведмідь,рись)</t>
  </si>
  <si>
    <t>Червонокнижні види фауни (ведмідь,кіт лісовий)</t>
  </si>
  <si>
    <t>Особливо цінна лісова ділянка, постійна моніторингова пробна площа</t>
  </si>
  <si>
    <t>Збереження,відтворення і відновлення особливо цінних ландшафтних комплексів на схилах гори "Пікуй".</t>
  </si>
  <si>
    <t>Червонокнижні види фауни (саламандра)</t>
  </si>
  <si>
    <t>Червонокнижні види флори (лілія лісова)</t>
  </si>
  <si>
    <t>Червонокнижні види флори (цибуля ведмежа)</t>
  </si>
  <si>
    <t>Заг. пл.</t>
  </si>
  <si>
    <t>Заповідне урочище "Борок", високопродуктивні грабові насадження насіневого походження</t>
  </si>
  <si>
    <t>Заповідне урочище "Грицеволя", високопродуктивні насадження сосни звичайної</t>
  </si>
  <si>
    <t>Заповідне урочище "Топорівське", високопродуктивні насадження сосни звичайної</t>
  </si>
  <si>
    <t>Заказник "Федорівка", високопродуктивні дубові та соснові насадження</t>
  </si>
  <si>
    <t>Заказник "Великий ліс", високопродуктивні насадження дуба</t>
  </si>
  <si>
    <t>Заказник "Пукачів", збереження цінних видів фауни</t>
  </si>
  <si>
    <t>Червонокнижні види фауни (підорлик малий)</t>
  </si>
  <si>
    <t>Червонокнижні види фауни (дятел чорний)</t>
  </si>
  <si>
    <t>Червонокнижні види фауни (сич волохатий)</t>
  </si>
  <si>
    <t>Червонокнижні види фауни (шуліка рудий)</t>
  </si>
  <si>
    <t>Червонокнижні види фауни (ропуха очеретяна)</t>
  </si>
  <si>
    <t>Червонокнижні види фауни (мідянка звичайна)</t>
  </si>
  <si>
    <t>Червонокнижні види фауни(саламандра плямиста)</t>
  </si>
  <si>
    <t>Червонокнижні види фауни(полоз лісовий)</t>
  </si>
  <si>
    <t>Додаток 1 до Наказу №86 від 09.10.2017 року</t>
  </si>
  <si>
    <t>Червонокнижні види- зіновать Чачовського</t>
  </si>
  <si>
    <t>Збереження в природному стані високопродуктивного насадження дуба звичайного; Червонокнижні - горностай</t>
  </si>
  <si>
    <t>Історична пам’ятка - споруджено та освячено місце загибелі воїнів УПА на Корчунку Дашавському</t>
  </si>
  <si>
    <t>Червонокнижні види - осока затінкова</t>
  </si>
  <si>
    <t>Пропонується створення об’єкта ПЗФ "Бакоцино" з метою збереження в природному стані букових лісів,Червонокнижні види- пальчатокорінник м’ясочервоний</t>
  </si>
  <si>
    <t>Збереження в природному стані цінних високобонітетних насаджень ялиці білої</t>
  </si>
  <si>
    <t>Червонокнижні види - лілія лісова,  підсніжник звичайний, горностай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</si>
</sst>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dd/mm/yy"/>
    <numFmt numFmtId="174" formatCode="[$-419]General"/>
    <numFmt numFmtId="175" formatCode="dd\.mm\.yyyy;@"/>
    <numFmt numFmtId="176" formatCode="#,##0.0"/>
    <numFmt numFmtId="177" formatCode="mmm/yyyy"/>
    <numFmt numFmtId="178" formatCode="0.000000"/>
    <numFmt numFmtId="179" formatCode="0.00000"/>
    <numFmt numFmtId="180" formatCode="0.0000"/>
    <numFmt numFmtId="181" formatCode="[$-422]d\ mmmm\ yyyy&quot; р.&quot;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color indexed="8"/>
      <name val="Calibri"/>
      <family val="2"/>
    </font>
    <font>
      <sz val="7.5"/>
      <color indexed="8"/>
      <name val="Times New Roman"/>
      <family val="1"/>
    </font>
    <font>
      <sz val="9"/>
      <color indexed="59"/>
      <name val="Segoe UI"/>
      <family val="2"/>
    </font>
    <font>
      <sz val="11"/>
      <color indexed="8"/>
      <name val="'Arial Narrow'"/>
      <family val="0"/>
    </font>
    <font>
      <sz val="12"/>
      <color indexed="8"/>
      <name val="'Arial Narrow'"/>
      <family val="0"/>
    </font>
    <font>
      <sz val="14"/>
      <color indexed="8"/>
      <name val="'Arial Narrow'"/>
      <family val="0"/>
    </font>
    <font>
      <b/>
      <sz val="14"/>
      <color indexed="8"/>
      <name val="'Arial Narrow'"/>
      <family val="0"/>
    </font>
    <font>
      <sz val="9"/>
      <color indexed="8"/>
      <name val="'Arial Narrow'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4"/>
      <name val="Arial"/>
      <family val="0"/>
    </font>
    <font>
      <b/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4" fontId="4" fillId="0" borderId="0">
      <alignment/>
      <protection/>
    </xf>
    <xf numFmtId="1" fontId="4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0" borderId="5" applyNumberFormat="0" applyFill="0" applyAlignment="0" applyProtection="0"/>
    <xf numFmtId="0" fontId="13" fillId="20" borderId="6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22" borderId="1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0" fillId="23" borderId="8" applyNumberFormat="0" applyFont="0" applyAlignment="0" applyProtection="0"/>
    <xf numFmtId="0" fontId="19" fillId="22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/>
    </xf>
    <xf numFmtId="2" fontId="29" fillId="0" borderId="10" xfId="0" applyNumberFormat="1" applyFont="1" applyBorder="1" applyAlignment="1">
      <alignment horizontal="center" wrapText="1"/>
    </xf>
    <xf numFmtId="0" fontId="3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29" fillId="0" borderId="10" xfId="0" applyFont="1" applyBorder="1" applyAlignment="1">
      <alignment wrapText="1"/>
    </xf>
    <xf numFmtId="2" fontId="29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5" fillId="0" borderId="17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8" xfId="0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/>
    </xf>
    <xf numFmtId="0" fontId="36" fillId="0" borderId="23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2" fontId="40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 horizontal="center"/>
    </xf>
    <xf numFmtId="0" fontId="40" fillId="0" borderId="11" xfId="0" applyFont="1" applyBorder="1" applyAlignment="1">
      <alignment/>
    </xf>
    <xf numFmtId="0" fontId="28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25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17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49" fontId="0" fillId="0" borderId="10" xfId="67" applyNumberFormat="1" applyFont="1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72" fontId="31" fillId="0" borderId="10" xfId="0" applyNumberFormat="1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31" fillId="0" borderId="12" xfId="0" applyNumberFormat="1" applyFont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32" fillId="0" borderId="0" xfId="0" applyFont="1" applyBorder="1" applyAlignment="1">
      <alignment horizontal="left" vertical="top" indent="15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32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1" fontId="30" fillId="0" borderId="0" xfId="0" applyNumberFormat="1" applyFont="1" applyBorder="1" applyAlignment="1">
      <alignment horizontal="left" vertical="top" shrinkToFit="1"/>
    </xf>
    <xf numFmtId="1" fontId="30" fillId="0" borderId="0" xfId="0" applyNumberFormat="1" applyFont="1" applyBorder="1" applyAlignment="1">
      <alignment horizontal="center" vertical="top" shrinkToFi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 indent="1"/>
    </xf>
    <xf numFmtId="172" fontId="30" fillId="0" borderId="0" xfId="0" applyNumberFormat="1" applyFont="1" applyBorder="1" applyAlignment="1">
      <alignment horizontal="center" vertical="top" shrinkToFit="1"/>
    </xf>
    <xf numFmtId="0" fontId="32" fillId="0" borderId="0" xfId="0" applyFont="1" applyBorder="1" applyAlignment="1">
      <alignment horizontal="left" vertical="top" wrapText="1" indent="4"/>
    </xf>
    <xf numFmtId="0" fontId="32" fillId="0" borderId="0" xfId="0" applyFont="1" applyBorder="1" applyAlignment="1">
      <alignment horizontal="right" vertical="top" wrapText="1"/>
    </xf>
    <xf numFmtId="0" fontId="32" fillId="0" borderId="0" xfId="0" applyFont="1" applyBorder="1" applyAlignment="1">
      <alignment vertical="top" wrapText="1"/>
    </xf>
    <xf numFmtId="1" fontId="30" fillId="0" borderId="0" xfId="0" applyNumberFormat="1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top" wrapText="1" indent="5"/>
    </xf>
    <xf numFmtId="0" fontId="30" fillId="0" borderId="0" xfId="0" applyFont="1" applyAlignment="1">
      <alignment horizontal="center"/>
    </xf>
    <xf numFmtId="0" fontId="32" fillId="0" borderId="0" xfId="0" applyFont="1" applyBorder="1" applyAlignment="1">
      <alignment horizontal="left" vertical="top" wrapText="1" indent="7"/>
    </xf>
    <xf numFmtId="0" fontId="32" fillId="0" borderId="0" xfId="0" applyFont="1" applyBorder="1" applyAlignment="1">
      <alignment horizontal="right" vertical="top" wrapText="1" indent="1"/>
    </xf>
    <xf numFmtId="172" fontId="30" fillId="0" borderId="0" xfId="0" applyNumberFormat="1" applyFont="1" applyBorder="1" applyAlignment="1">
      <alignment horizontal="left" vertical="top" shrinkToFi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 indent="4"/>
    </xf>
    <xf numFmtId="0" fontId="30" fillId="0" borderId="0" xfId="0" applyFont="1" applyAlignment="1">
      <alignment horizontal="left"/>
    </xf>
    <xf numFmtId="0" fontId="32" fillId="0" borderId="0" xfId="0" applyFont="1" applyBorder="1" applyAlignment="1">
      <alignment horizontal="right" vertical="top" wrapText="1" indent="4"/>
    </xf>
    <xf numFmtId="172" fontId="30" fillId="0" borderId="0" xfId="0" applyNumberFormat="1" applyFont="1" applyBorder="1" applyAlignment="1">
      <alignment horizontal="right" vertical="top" indent="4" shrinkToFit="1"/>
    </xf>
    <xf numFmtId="1" fontId="30" fillId="0" borderId="0" xfId="0" applyNumberFormat="1" applyFont="1" applyBorder="1" applyAlignment="1">
      <alignment horizontal="right" vertical="top" indent="4" shrinkToFit="1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/>
    </xf>
    <xf numFmtId="1" fontId="47" fillId="0" borderId="0" xfId="34" applyFont="1" applyBorder="1" applyAlignment="1">
      <alignment vertical="center"/>
      <protection/>
    </xf>
    <xf numFmtId="1" fontId="47" fillId="0" borderId="0" xfId="34" applyFont="1" applyBorder="1" applyAlignment="1">
      <alignment horizontal="center" vertical="center"/>
      <protection/>
    </xf>
    <xf numFmtId="1" fontId="48" fillId="0" borderId="0" xfId="34" applyFont="1" applyBorder="1" applyAlignment="1">
      <alignment vertical="center" wrapText="1"/>
      <protection/>
    </xf>
    <xf numFmtId="1" fontId="47" fillId="0" borderId="0" xfId="34" applyFont="1" applyBorder="1" applyAlignment="1">
      <alignment vertical="center" wrapText="1"/>
      <protection/>
    </xf>
    <xf numFmtId="1" fontId="48" fillId="0" borderId="0" xfId="34" applyFont="1" applyBorder="1" applyAlignment="1">
      <alignment vertical="center"/>
      <protection/>
    </xf>
    <xf numFmtId="1" fontId="49" fillId="0" borderId="10" xfId="34" applyFont="1" applyBorder="1" applyAlignment="1">
      <alignment horizontal="center" vertical="center" wrapText="1"/>
      <protection/>
    </xf>
    <xf numFmtId="2" fontId="49" fillId="0" borderId="10" xfId="34" applyNumberFormat="1" applyFont="1" applyBorder="1" applyAlignment="1">
      <alignment horizontal="center" vertical="center" wrapText="1"/>
      <protection/>
    </xf>
    <xf numFmtId="49" fontId="49" fillId="0" borderId="10" xfId="34" applyNumberFormat="1" applyFont="1" applyBorder="1" applyAlignment="1">
      <alignment horizontal="center" vertical="center" wrapText="1"/>
      <protection/>
    </xf>
    <xf numFmtId="1" fontId="49" fillId="0" borderId="22" xfId="34" applyFont="1" applyBorder="1" applyAlignment="1">
      <alignment horizontal="center" vertical="center" wrapText="1"/>
      <protection/>
    </xf>
    <xf numFmtId="1" fontId="50" fillId="0" borderId="10" xfId="34" applyFont="1" applyBorder="1" applyAlignment="1">
      <alignment horizontal="center" vertical="center" wrapText="1"/>
      <protection/>
    </xf>
    <xf numFmtId="2" fontId="50" fillId="0" borderId="10" xfId="34" applyNumberFormat="1" applyFont="1" applyBorder="1" applyAlignment="1">
      <alignment horizontal="center" vertical="center" wrapText="1"/>
      <protection/>
    </xf>
    <xf numFmtId="172" fontId="49" fillId="0" borderId="10" xfId="34" applyNumberFormat="1" applyFont="1" applyBorder="1" applyAlignment="1">
      <alignment horizontal="center" vertical="center" wrapText="1"/>
      <protection/>
    </xf>
    <xf numFmtId="172" fontId="50" fillId="0" borderId="10" xfId="34" applyNumberFormat="1" applyFont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0" fillId="0" borderId="10" xfId="0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5" fillId="0" borderId="18" xfId="0" applyFont="1" applyBorder="1" applyAlignment="1" quotePrefix="1">
      <alignment horizontal="center"/>
    </xf>
    <xf numFmtId="1" fontId="35" fillId="0" borderId="10" xfId="0" applyNumberFormat="1" applyFont="1" applyBorder="1" applyAlignment="1">
      <alignment horizontal="center"/>
    </xf>
    <xf numFmtId="1" fontId="49" fillId="0" borderId="10" xfId="34" applyFont="1" applyBorder="1" applyAlignment="1">
      <alignment horizontal="center" vertical="center"/>
      <protection/>
    </xf>
    <xf numFmtId="0" fontId="51" fillId="0" borderId="10" xfId="34" applyNumberFormat="1" applyFont="1" applyBorder="1" applyAlignment="1">
      <alignment horizontal="center" vertical="center" wrapText="1"/>
      <protection/>
    </xf>
    <xf numFmtId="1" fontId="47" fillId="0" borderId="10" xfId="34" applyFont="1" applyBorder="1" applyAlignment="1">
      <alignment horizontal="center" vertical="center"/>
      <protection/>
    </xf>
    <xf numFmtId="1" fontId="51" fillId="0" borderId="10" xfId="34" applyFont="1" applyBorder="1" applyAlignment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1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17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6" fillId="24" borderId="10" xfId="0" applyFont="1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/>
    </xf>
    <xf numFmtId="0" fontId="53" fillId="0" borderId="26" xfId="0" applyFont="1" applyBorder="1" applyAlignment="1">
      <alignment horizontal="left" vertical="center" wrapText="1"/>
    </xf>
    <xf numFmtId="49" fontId="53" fillId="0" borderId="26" xfId="0" applyNumberFormat="1" applyFont="1" applyBorder="1" applyAlignment="1">
      <alignment horizontal="left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29" fillId="0" borderId="18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7" fillId="0" borderId="0" xfId="0" applyFont="1" applyAlignment="1">
      <alignment horizontal="center"/>
    </xf>
    <xf numFmtId="1" fontId="50" fillId="0" borderId="0" xfId="34" applyFont="1" applyBorder="1" applyAlignment="1">
      <alignment horizontal="center" vertical="center"/>
      <protection/>
    </xf>
    <xf numFmtId="1" fontId="49" fillId="0" borderId="22" xfId="34" applyFont="1" applyBorder="1" applyAlignment="1">
      <alignment horizontal="center" vertical="center" wrapText="1"/>
      <protection/>
    </xf>
    <xf numFmtId="1" fontId="50" fillId="0" borderId="27" xfId="34" applyFont="1" applyBorder="1" applyAlignment="1">
      <alignment horizontal="center" vertical="center" wrapText="1"/>
      <protection/>
    </xf>
    <xf numFmtId="1" fontId="50" fillId="0" borderId="33" xfId="34" applyFont="1" applyBorder="1" applyAlignment="1">
      <alignment horizontal="center" vertical="center" wrapText="1"/>
      <protection/>
    </xf>
    <xf numFmtId="1" fontId="50" fillId="0" borderId="34" xfId="34" applyFont="1" applyBorder="1" applyAlignment="1">
      <alignment horizontal="center" vertical="center" wrapText="1"/>
      <protection/>
    </xf>
    <xf numFmtId="1" fontId="49" fillId="0" borderId="27" xfId="34" applyFont="1" applyBorder="1" applyAlignment="1">
      <alignment horizontal="center" vertical="center" wrapText="1"/>
      <protection/>
    </xf>
    <xf numFmtId="1" fontId="49" fillId="0" borderId="34" xfId="34" applyFont="1" applyBorder="1" applyAlignment="1">
      <alignment horizontal="center" vertical="center" wrapText="1"/>
      <protection/>
    </xf>
    <xf numFmtId="1" fontId="49" fillId="0" borderId="26" xfId="34" applyFont="1" applyBorder="1" applyAlignment="1">
      <alignment horizontal="center" vertical="center" wrapText="1"/>
      <protection/>
    </xf>
    <xf numFmtId="1" fontId="49" fillId="0" borderId="12" xfId="34" applyFont="1" applyBorder="1" applyAlignment="1">
      <alignment horizontal="center" vertical="center" wrapText="1"/>
      <protection/>
    </xf>
    <xf numFmtId="1" fontId="49" fillId="0" borderId="33" xfId="34" applyFont="1" applyBorder="1" applyAlignment="1">
      <alignment horizontal="center" vertical="center" wrapText="1"/>
      <protection/>
    </xf>
    <xf numFmtId="1" fontId="51" fillId="0" borderId="26" xfId="34" applyFont="1" applyBorder="1" applyAlignment="1">
      <alignment horizontal="center" vertical="center" wrapText="1"/>
      <protection/>
    </xf>
    <xf numFmtId="1" fontId="51" fillId="0" borderId="12" xfId="34" applyFont="1" applyBorder="1" applyAlignment="1">
      <alignment horizontal="center" vertical="center" wrapText="1"/>
      <protection/>
    </xf>
    <xf numFmtId="0" fontId="56" fillId="0" borderId="3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vertical="top" wrapText="1"/>
    </xf>
    <xf numFmtId="0" fontId="30" fillId="0" borderId="0" xfId="0" applyFont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31" fillId="0" borderId="0" xfId="0" applyFont="1" applyAlignment="1">
      <alignment horizontal="center"/>
    </xf>
    <xf numFmtId="0" fontId="43" fillId="0" borderId="27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2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172" fontId="31" fillId="0" borderId="26" xfId="0" applyNumberFormat="1" applyFont="1" applyBorder="1" applyAlignment="1">
      <alignment horizontal="center" vertical="center" wrapText="1"/>
    </xf>
    <xf numFmtId="172" fontId="31" fillId="0" borderId="22" xfId="0" applyNumberFormat="1" applyFont="1" applyBorder="1" applyAlignment="1">
      <alignment horizontal="center" vertical="center" wrapText="1"/>
    </xf>
    <xf numFmtId="172" fontId="31" fillId="0" borderId="12" xfId="0" applyNumberFormat="1" applyFont="1" applyBorder="1" applyAlignment="1">
      <alignment horizontal="center" vertical="center" wrapText="1"/>
    </xf>
    <xf numFmtId="172" fontId="31" fillId="0" borderId="26" xfId="0" applyNumberFormat="1" applyFont="1" applyBorder="1" applyAlignment="1">
      <alignment horizontal="center" vertical="center"/>
    </xf>
    <xf numFmtId="172" fontId="31" fillId="0" borderId="1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172" fontId="31" fillId="0" borderId="10" xfId="0" applyNumberFormat="1" applyFont="1" applyBorder="1" applyAlignment="1">
      <alignment horizontal="center" vertical="center"/>
    </xf>
    <xf numFmtId="0" fontId="36" fillId="0" borderId="37" xfId="0" applyFont="1" applyBorder="1" applyAlignment="1">
      <alignment horizontal="left"/>
    </xf>
    <xf numFmtId="0" fontId="36" fillId="0" borderId="38" xfId="0" applyFont="1" applyBorder="1" applyAlignment="1">
      <alignment horizontal="left"/>
    </xf>
    <xf numFmtId="0" fontId="5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Excel_20_Built-in_20_Normal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Звичайний 4" xfId="53"/>
    <cellStyle name="Зв'язана клітинка" xfId="54"/>
    <cellStyle name="Контрольна клітинка" xfId="55"/>
    <cellStyle name="Назва" xfId="56"/>
    <cellStyle name="Нейтральний" xfId="57"/>
    <cellStyle name="Обчислення" xfId="58"/>
    <cellStyle name="Обычный_Лист1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bat\&#1056;&#1077;&#1087;&#1088;&#1077;&#1079;&#1077;&#1085;&#1090;&#1072;&#1090;&#1080;&#1074;&#1085;&#1110;%20&#1076;&#1110;&#1083;&#1103;&#1085;&#1082;&#108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полонинне"/>
      <sheetName val="Бутивля"/>
      <sheetName val="Сколе"/>
      <sheetName val="Підгородці"/>
      <sheetName val="Крушельниця"/>
      <sheetName val="Майдан"/>
      <sheetName val="НПП"/>
    </sheetNames>
    <sheetDataSet>
      <sheetData sheetId="0">
        <row r="11">
          <cell r="B11" t="str">
            <v>Приполонинне</v>
          </cell>
          <cell r="C11">
            <v>15</v>
          </cell>
          <cell r="D11">
            <v>13</v>
          </cell>
          <cell r="E11">
            <v>1.3</v>
          </cell>
          <cell r="F11" t="str">
            <v>Лунарія оживаюча</v>
          </cell>
        </row>
        <row r="12">
          <cell r="B12" t="str">
            <v>Приполонинне</v>
          </cell>
          <cell r="C12">
            <v>7</v>
          </cell>
          <cell r="D12">
            <v>11</v>
          </cell>
          <cell r="E12">
            <v>0.3</v>
          </cell>
          <cell r="F12" t="str">
            <v>Лунарія оживаюча</v>
          </cell>
        </row>
        <row r="13">
          <cell r="B13" t="str">
            <v>Приполонинне</v>
          </cell>
          <cell r="C13">
            <v>1</v>
          </cell>
          <cell r="D13">
            <v>8</v>
          </cell>
          <cell r="E13">
            <v>19</v>
          </cell>
          <cell r="F13" t="str">
            <v>Лунарія оживаюча</v>
          </cell>
        </row>
        <row r="14">
          <cell r="B14" t="str">
            <v>Приполонинне</v>
          </cell>
          <cell r="C14">
            <v>14</v>
          </cell>
          <cell r="D14">
            <v>5</v>
          </cell>
          <cell r="E14">
            <v>0.5</v>
          </cell>
          <cell r="F14" t="str">
            <v>Лунарія оживаюча</v>
          </cell>
        </row>
        <row r="15">
          <cell r="B15" t="str">
            <v>Приполонинне</v>
          </cell>
          <cell r="C15">
            <v>22</v>
          </cell>
          <cell r="D15">
            <v>8</v>
          </cell>
          <cell r="E15">
            <v>2.3</v>
          </cell>
          <cell r="F15" t="str">
            <v>Лунарія оживаюча</v>
          </cell>
        </row>
        <row r="16">
          <cell r="B16" t="str">
            <v>Приполонинне</v>
          </cell>
          <cell r="C16">
            <v>14</v>
          </cell>
          <cell r="D16">
            <v>31</v>
          </cell>
          <cell r="E16">
            <v>1.2</v>
          </cell>
          <cell r="F16" t="str">
            <v>Лунарія оживаюча</v>
          </cell>
        </row>
      </sheetData>
      <sheetData sheetId="1">
        <row r="12">
          <cell r="B12" t="str">
            <v>Бутивлянське</v>
          </cell>
          <cell r="C12">
            <v>5</v>
          </cell>
          <cell r="D12">
            <v>6</v>
          </cell>
          <cell r="E12">
            <v>0.4</v>
          </cell>
          <cell r="F12" t="str">
            <v>Пальчатокорінник травневий</v>
          </cell>
        </row>
        <row r="13">
          <cell r="B13" t="str">
            <v>Бутивлянське</v>
          </cell>
          <cell r="C13">
            <v>5</v>
          </cell>
          <cell r="D13">
            <v>4</v>
          </cell>
          <cell r="E13">
            <v>3.1</v>
          </cell>
          <cell r="F13" t="str">
            <v>Коручка широколиста</v>
          </cell>
        </row>
        <row r="14">
          <cell r="B14" t="str">
            <v>Бутивлянське</v>
          </cell>
          <cell r="C14">
            <v>5</v>
          </cell>
          <cell r="D14">
            <v>3</v>
          </cell>
          <cell r="E14">
            <v>18</v>
          </cell>
          <cell r="F14" t="str">
            <v>лунарія ожичаюча</v>
          </cell>
        </row>
        <row r="15">
          <cell r="B15" t="str">
            <v>Бутивлянське</v>
          </cell>
          <cell r="C15">
            <v>5</v>
          </cell>
          <cell r="D15">
            <v>1</v>
          </cell>
          <cell r="E15">
            <v>42</v>
          </cell>
          <cell r="F15" t="str">
            <v>лунарія оживаюча</v>
          </cell>
        </row>
        <row r="16">
          <cell r="B16" t="str">
            <v>Бутивлянське</v>
          </cell>
          <cell r="C16">
            <v>5</v>
          </cell>
          <cell r="D16">
            <v>9</v>
          </cell>
          <cell r="E16">
            <v>1.2</v>
          </cell>
          <cell r="F16" t="str">
            <v>лунарія оживаюча</v>
          </cell>
        </row>
        <row r="17">
          <cell r="B17" t="str">
            <v>Бутивлянське</v>
          </cell>
          <cell r="C17">
            <v>5</v>
          </cell>
          <cell r="D17">
            <v>11</v>
          </cell>
          <cell r="E17">
            <v>3.5</v>
          </cell>
          <cell r="F17" t="str">
            <v>лунарія оживаюча</v>
          </cell>
        </row>
        <row r="18">
          <cell r="B18" t="str">
            <v>Бутивлянське</v>
          </cell>
          <cell r="C18">
            <v>5</v>
          </cell>
          <cell r="D18">
            <v>5</v>
          </cell>
          <cell r="E18">
            <v>0.3</v>
          </cell>
          <cell r="F18" t="str">
            <v>лунарія оживаюча</v>
          </cell>
        </row>
      </sheetData>
      <sheetData sheetId="2">
        <row r="12">
          <cell r="B12" t="str">
            <v>Сколівське</v>
          </cell>
          <cell r="C12">
            <v>20</v>
          </cell>
          <cell r="D12">
            <v>19</v>
          </cell>
          <cell r="E12">
            <v>8.4</v>
          </cell>
          <cell r="F12" t="str">
            <v>Цибуля ведмежа</v>
          </cell>
        </row>
        <row r="13">
          <cell r="B13" t="str">
            <v>Сколівське</v>
          </cell>
          <cell r="C13">
            <v>20</v>
          </cell>
          <cell r="D13">
            <v>10</v>
          </cell>
          <cell r="E13">
            <v>19.1</v>
          </cell>
          <cell r="F13" t="str">
            <v>Цибуля ведмежа</v>
          </cell>
        </row>
        <row r="14">
          <cell r="B14" t="str">
            <v>Сколівське</v>
          </cell>
          <cell r="C14">
            <v>20</v>
          </cell>
          <cell r="D14">
            <v>13</v>
          </cell>
          <cell r="E14">
            <v>5.7</v>
          </cell>
          <cell r="F14" t="str">
            <v>Цибуля ведмежа</v>
          </cell>
        </row>
        <row r="15">
          <cell r="B15" t="str">
            <v>Сколівське</v>
          </cell>
          <cell r="C15">
            <v>23</v>
          </cell>
          <cell r="D15">
            <v>3</v>
          </cell>
          <cell r="E15">
            <v>10</v>
          </cell>
          <cell r="F15" t="str">
            <v>Цибуля ведмежа</v>
          </cell>
        </row>
        <row r="16">
          <cell r="B16" t="str">
            <v>Сколівське</v>
          </cell>
          <cell r="C16">
            <v>15</v>
          </cell>
          <cell r="D16">
            <v>4</v>
          </cell>
          <cell r="E16">
            <v>3</v>
          </cell>
          <cell r="F16" t="str">
            <v>коручка широколиста</v>
          </cell>
        </row>
        <row r="17">
          <cell r="B17" t="str">
            <v>Сколівське</v>
          </cell>
          <cell r="C17">
            <v>9</v>
          </cell>
          <cell r="D17">
            <v>2</v>
          </cell>
          <cell r="E17">
            <v>13</v>
          </cell>
          <cell r="F17" t="str">
            <v>баранець звичайний</v>
          </cell>
        </row>
        <row r="18">
          <cell r="B18" t="str">
            <v>Сколівське</v>
          </cell>
          <cell r="C18">
            <v>20</v>
          </cell>
          <cell r="D18">
            <v>1</v>
          </cell>
          <cell r="E18">
            <v>16</v>
          </cell>
          <cell r="F18" t="str">
            <v>баранець звичайний</v>
          </cell>
        </row>
        <row r="19">
          <cell r="B19" t="str">
            <v>Сколівське</v>
          </cell>
          <cell r="C19">
            <v>15</v>
          </cell>
          <cell r="D19">
            <v>11</v>
          </cell>
          <cell r="E19">
            <v>4.6</v>
          </cell>
          <cell r="F19" t="str">
            <v>баранець звичайний</v>
          </cell>
        </row>
        <row r="20">
          <cell r="B20" t="str">
            <v>Сколівське</v>
          </cell>
          <cell r="C20">
            <v>17</v>
          </cell>
          <cell r="D20">
            <v>12</v>
          </cell>
          <cell r="E20">
            <v>6.6</v>
          </cell>
          <cell r="F20" t="str">
            <v>лунарія оживаюча</v>
          </cell>
        </row>
        <row r="21">
          <cell r="B21" t="str">
            <v>Сколівське</v>
          </cell>
          <cell r="C21">
            <v>16</v>
          </cell>
          <cell r="D21">
            <v>7</v>
          </cell>
          <cell r="E21">
            <v>7</v>
          </cell>
          <cell r="F21" t="str">
            <v>лунарія оживаюча</v>
          </cell>
        </row>
        <row r="22">
          <cell r="B22" t="str">
            <v>Сколівське</v>
          </cell>
          <cell r="C22">
            <v>16</v>
          </cell>
          <cell r="D22">
            <v>3</v>
          </cell>
          <cell r="E22">
            <v>12.5</v>
          </cell>
          <cell r="F22" t="str">
            <v>лунарія оживаюча</v>
          </cell>
        </row>
        <row r="23">
          <cell r="B23" t="str">
            <v>Сколівське</v>
          </cell>
          <cell r="C23">
            <v>15</v>
          </cell>
          <cell r="D23">
            <v>10</v>
          </cell>
          <cell r="E23">
            <v>4.8</v>
          </cell>
          <cell r="F23" t="str">
            <v>лунарія оживаюча</v>
          </cell>
        </row>
        <row r="24">
          <cell r="B24" t="str">
            <v>Сколівське</v>
          </cell>
          <cell r="C24">
            <v>15</v>
          </cell>
          <cell r="D24">
            <v>4</v>
          </cell>
          <cell r="E24">
            <v>3</v>
          </cell>
          <cell r="F24" t="str">
            <v>лунарія оживаюча</v>
          </cell>
        </row>
        <row r="25">
          <cell r="B25" t="str">
            <v>Сколівське</v>
          </cell>
          <cell r="C25">
            <v>9</v>
          </cell>
          <cell r="D25">
            <v>2</v>
          </cell>
          <cell r="E25">
            <v>13</v>
          </cell>
          <cell r="F25" t="str">
            <v>лунарія оживаюча</v>
          </cell>
        </row>
        <row r="26">
          <cell r="B26" t="str">
            <v>Сколівське</v>
          </cell>
          <cell r="C26">
            <v>20</v>
          </cell>
          <cell r="D26">
            <v>1</v>
          </cell>
          <cell r="E26">
            <v>20</v>
          </cell>
          <cell r="F26" t="str">
            <v>лунарія оживаюча</v>
          </cell>
        </row>
        <row r="27">
          <cell r="B27" t="str">
            <v>Сколівське</v>
          </cell>
          <cell r="C27">
            <v>9</v>
          </cell>
          <cell r="D27">
            <v>23</v>
          </cell>
          <cell r="E27">
            <v>10</v>
          </cell>
          <cell r="F27" t="str">
            <v>лунарія оживаюча</v>
          </cell>
        </row>
        <row r="28">
          <cell r="B28" t="str">
            <v>Сколівське</v>
          </cell>
          <cell r="C28">
            <v>9</v>
          </cell>
          <cell r="D28">
            <v>1</v>
          </cell>
          <cell r="E28">
            <v>0.3</v>
          </cell>
          <cell r="F28" t="str">
            <v>лунарія оживаюча</v>
          </cell>
        </row>
        <row r="29">
          <cell r="B29" t="str">
            <v>Сколівське</v>
          </cell>
          <cell r="C29">
            <v>15</v>
          </cell>
          <cell r="D29">
            <v>12</v>
          </cell>
          <cell r="E29">
            <v>1.4</v>
          </cell>
          <cell r="F29" t="str">
            <v>лунарія оживаюча</v>
          </cell>
        </row>
        <row r="30">
          <cell r="B30" t="str">
            <v>Сколівське</v>
          </cell>
          <cell r="C30">
            <v>15</v>
          </cell>
          <cell r="D30">
            <v>17</v>
          </cell>
          <cell r="E30">
            <v>14</v>
          </cell>
          <cell r="F30" t="str">
            <v>лунарія оживаюча</v>
          </cell>
        </row>
        <row r="31">
          <cell r="B31" t="str">
            <v>Сколівське</v>
          </cell>
          <cell r="C31">
            <v>15</v>
          </cell>
          <cell r="D31">
            <v>4</v>
          </cell>
          <cell r="E31">
            <v>3</v>
          </cell>
          <cell r="F31" t="str">
            <v>лунарія оживаюча</v>
          </cell>
        </row>
        <row r="32">
          <cell r="B32" t="str">
            <v>Сколівське</v>
          </cell>
          <cell r="C32">
            <v>9</v>
          </cell>
          <cell r="D32">
            <v>11</v>
          </cell>
          <cell r="E32">
            <v>15</v>
          </cell>
          <cell r="F32" t="str">
            <v>лунарія оживаюча</v>
          </cell>
        </row>
        <row r="33">
          <cell r="B33" t="str">
            <v>Сколівське</v>
          </cell>
          <cell r="C33">
            <v>9</v>
          </cell>
          <cell r="D33">
            <v>24</v>
          </cell>
          <cell r="E33">
            <v>2.2</v>
          </cell>
          <cell r="F33" t="str">
            <v>лунарія оживаюча</v>
          </cell>
        </row>
        <row r="34">
          <cell r="B34" t="str">
            <v>Сколівське</v>
          </cell>
          <cell r="C34">
            <v>15</v>
          </cell>
          <cell r="D34">
            <v>3</v>
          </cell>
          <cell r="E34">
            <v>1.3</v>
          </cell>
          <cell r="F34" t="str">
            <v>лунарія оживаюча</v>
          </cell>
        </row>
        <row r="35">
          <cell r="B35" t="str">
            <v>Сколівське</v>
          </cell>
          <cell r="C35">
            <v>9</v>
          </cell>
          <cell r="D35">
            <v>2</v>
          </cell>
          <cell r="E35">
            <v>13</v>
          </cell>
          <cell r="F35" t="str">
            <v>плаун колючий</v>
          </cell>
        </row>
        <row r="36">
          <cell r="B36" t="str">
            <v>Сколівське</v>
          </cell>
          <cell r="C36">
            <v>23</v>
          </cell>
          <cell r="D36">
            <v>8</v>
          </cell>
          <cell r="E36">
            <v>2.4</v>
          </cell>
          <cell r="F36" t="str">
            <v>плаун колючий</v>
          </cell>
        </row>
      </sheetData>
      <sheetData sheetId="4">
        <row r="12">
          <cell r="B12" t="str">
            <v>Крушельницьке</v>
          </cell>
          <cell r="C12">
            <v>26</v>
          </cell>
          <cell r="D12">
            <v>1</v>
          </cell>
          <cell r="E12">
            <v>7.7</v>
          </cell>
          <cell r="F12" t="str">
            <v>цибуля ведмежа</v>
          </cell>
        </row>
        <row r="13">
          <cell r="B13" t="str">
            <v>Крушельницьке</v>
          </cell>
          <cell r="C13">
            <v>3</v>
          </cell>
          <cell r="D13">
            <v>11</v>
          </cell>
          <cell r="E13">
            <v>3.4</v>
          </cell>
          <cell r="F13" t="str">
            <v>беладонна звичайна</v>
          </cell>
        </row>
        <row r="14">
          <cell r="B14" t="str">
            <v>Крушельницьке</v>
          </cell>
          <cell r="C14">
            <v>2</v>
          </cell>
          <cell r="D14">
            <v>9</v>
          </cell>
          <cell r="E14">
            <v>35.7</v>
          </cell>
          <cell r="F14" t="str">
            <v>підсніжник звичайний</v>
          </cell>
        </row>
        <row r="15">
          <cell r="B15" t="str">
            <v>Крушельницьке</v>
          </cell>
          <cell r="C15">
            <v>3</v>
          </cell>
          <cell r="D15">
            <v>10</v>
          </cell>
          <cell r="E15">
            <v>14.4</v>
          </cell>
          <cell r="F15" t="str">
            <v>підсніжник звичайний</v>
          </cell>
        </row>
        <row r="16">
          <cell r="B16" t="str">
            <v>Крушельницьке</v>
          </cell>
          <cell r="C16">
            <v>30</v>
          </cell>
          <cell r="D16">
            <v>11</v>
          </cell>
          <cell r="E16">
            <v>20</v>
          </cell>
          <cell r="F16" t="str">
            <v>підсніжник звичайний</v>
          </cell>
        </row>
        <row r="17">
          <cell r="B17" t="str">
            <v>Крушельницьке</v>
          </cell>
          <cell r="C17">
            <v>30</v>
          </cell>
          <cell r="D17">
            <v>1</v>
          </cell>
          <cell r="E17">
            <v>29.4</v>
          </cell>
          <cell r="F17" t="str">
            <v>лунарія оживаюча</v>
          </cell>
        </row>
        <row r="18">
          <cell r="B18" t="str">
            <v>Крушельницьке</v>
          </cell>
          <cell r="C18">
            <v>22</v>
          </cell>
          <cell r="D18">
            <v>14</v>
          </cell>
          <cell r="E18">
            <v>1.4</v>
          </cell>
          <cell r="F18" t="str">
            <v>лунарія оживаюча</v>
          </cell>
        </row>
        <row r="19">
          <cell r="B19" t="str">
            <v>Крушельницьке</v>
          </cell>
          <cell r="C19">
            <v>2</v>
          </cell>
          <cell r="D19">
            <v>1</v>
          </cell>
          <cell r="E19">
            <v>1</v>
          </cell>
          <cell r="F19" t="str">
            <v>лунарія оживаюча</v>
          </cell>
        </row>
        <row r="20">
          <cell r="B20" t="str">
            <v>Крушельницьке</v>
          </cell>
          <cell r="C20">
            <v>22</v>
          </cell>
          <cell r="D20">
            <v>1</v>
          </cell>
          <cell r="E20">
            <v>10.3</v>
          </cell>
          <cell r="F20" t="str">
            <v>лунарія оживаюча</v>
          </cell>
        </row>
        <row r="21">
          <cell r="B21" t="str">
            <v>Крушельницьке</v>
          </cell>
          <cell r="C21">
            <v>3</v>
          </cell>
          <cell r="D21">
            <v>4</v>
          </cell>
          <cell r="E21">
            <v>2.9</v>
          </cell>
          <cell r="F21" t="str">
            <v>лунарія оживаюча</v>
          </cell>
        </row>
        <row r="22">
          <cell r="B22" t="str">
            <v>Крушельницьке</v>
          </cell>
          <cell r="C22">
            <v>3</v>
          </cell>
          <cell r="D22">
            <v>11</v>
          </cell>
          <cell r="E22">
            <v>3.4</v>
          </cell>
          <cell r="F22" t="str">
            <v>лунарія оживаюча</v>
          </cell>
        </row>
        <row r="23">
          <cell r="B23" t="str">
            <v>Крушельницьке</v>
          </cell>
          <cell r="C23">
            <v>22</v>
          </cell>
          <cell r="D23">
            <v>10</v>
          </cell>
          <cell r="E23">
            <v>4.7</v>
          </cell>
          <cell r="F23" t="str">
            <v>лунарія оживаюча</v>
          </cell>
        </row>
        <row r="24">
          <cell r="B24" t="str">
            <v>Крушельницьке</v>
          </cell>
          <cell r="C24">
            <v>2</v>
          </cell>
          <cell r="D24">
            <v>10</v>
          </cell>
          <cell r="E24">
            <v>23.2</v>
          </cell>
          <cell r="F24" t="str">
            <v>лунарія оживаюча</v>
          </cell>
        </row>
        <row r="25">
          <cell r="B25" t="str">
            <v>Крушельницьке</v>
          </cell>
          <cell r="C25">
            <v>26</v>
          </cell>
          <cell r="D25">
            <v>4</v>
          </cell>
          <cell r="E25">
            <v>17.2</v>
          </cell>
          <cell r="F25" t="str">
            <v>лунарія оживаюча</v>
          </cell>
        </row>
        <row r="26">
          <cell r="B26" t="str">
            <v>Крушельницьке</v>
          </cell>
          <cell r="C26">
            <v>22</v>
          </cell>
          <cell r="D26">
            <v>2</v>
          </cell>
          <cell r="E26">
            <v>0.6</v>
          </cell>
          <cell r="F26" t="str">
            <v>лунарія оживаюча</v>
          </cell>
        </row>
      </sheetData>
      <sheetData sheetId="5">
        <row r="12">
          <cell r="B12" t="str">
            <v>Майданське</v>
          </cell>
          <cell r="C12">
            <v>54</v>
          </cell>
          <cell r="D12">
            <v>14</v>
          </cell>
          <cell r="E12">
            <v>0.2</v>
          </cell>
          <cell r="F12" t="str">
            <v>цибуля ведмежа</v>
          </cell>
        </row>
        <row r="13">
          <cell r="B13" t="str">
            <v>Майданське</v>
          </cell>
          <cell r="C13">
            <v>45</v>
          </cell>
          <cell r="D13">
            <v>6</v>
          </cell>
          <cell r="E13">
            <v>18.3</v>
          </cell>
          <cell r="F13" t="str">
            <v>баранець звичайний</v>
          </cell>
        </row>
        <row r="14">
          <cell r="B14" t="str">
            <v>Майданське</v>
          </cell>
          <cell r="C14">
            <v>56</v>
          </cell>
          <cell r="D14">
            <v>2</v>
          </cell>
          <cell r="E14">
            <v>5.6</v>
          </cell>
          <cell r="F14" t="str">
            <v>лунарія оживаюча</v>
          </cell>
        </row>
        <row r="15">
          <cell r="B15" t="str">
            <v>Майданське</v>
          </cell>
          <cell r="C15">
            <v>9</v>
          </cell>
          <cell r="D15">
            <v>1</v>
          </cell>
          <cell r="E15">
            <v>16.5</v>
          </cell>
          <cell r="F15" t="str">
            <v>лунарія оживаюча</v>
          </cell>
        </row>
        <row r="16">
          <cell r="B16" t="str">
            <v>Майданське</v>
          </cell>
          <cell r="C16">
            <v>11</v>
          </cell>
          <cell r="D16">
            <v>4</v>
          </cell>
          <cell r="E16">
            <v>0.8</v>
          </cell>
          <cell r="F16" t="str">
            <v>лунарія оживаюча</v>
          </cell>
        </row>
        <row r="17">
          <cell r="B17" t="str">
            <v>Майданське</v>
          </cell>
          <cell r="C17">
            <v>54</v>
          </cell>
          <cell r="D17">
            <v>2</v>
          </cell>
          <cell r="E17">
            <v>10</v>
          </cell>
          <cell r="F17" t="str">
            <v>лунарія оживаюча</v>
          </cell>
        </row>
        <row r="18">
          <cell r="B18" t="str">
            <v>Майданське</v>
          </cell>
          <cell r="C18">
            <v>54</v>
          </cell>
          <cell r="D18">
            <v>15</v>
          </cell>
          <cell r="E18">
            <v>4.3</v>
          </cell>
          <cell r="F18" t="str">
            <v>лунарія оживаюча</v>
          </cell>
        </row>
        <row r="19">
          <cell r="B19" t="str">
            <v>Майданське</v>
          </cell>
          <cell r="C19">
            <v>54</v>
          </cell>
          <cell r="D19">
            <v>5</v>
          </cell>
          <cell r="E19">
            <v>1.6</v>
          </cell>
          <cell r="F19" t="str">
            <v>лунарія оживаюча</v>
          </cell>
        </row>
        <row r="20">
          <cell r="B20" t="str">
            <v>Майданське</v>
          </cell>
          <cell r="C20">
            <v>54</v>
          </cell>
          <cell r="D20">
            <v>6</v>
          </cell>
          <cell r="E20">
            <v>8.4</v>
          </cell>
          <cell r="F20" t="str">
            <v>лунарія оживаюча</v>
          </cell>
        </row>
        <row r="21">
          <cell r="B21" t="str">
            <v>Майданське</v>
          </cell>
          <cell r="C21">
            <v>45</v>
          </cell>
          <cell r="D21">
            <v>5</v>
          </cell>
          <cell r="E21">
            <v>36.5</v>
          </cell>
          <cell r="F21" t="str">
            <v>лунарія оживаюча</v>
          </cell>
        </row>
        <row r="22">
          <cell r="B22" t="str">
            <v>Майданське</v>
          </cell>
          <cell r="C22">
            <v>45</v>
          </cell>
          <cell r="D22">
            <v>9</v>
          </cell>
          <cell r="E22">
            <v>9.8</v>
          </cell>
          <cell r="F22" t="str">
            <v>лунарія оживаюча</v>
          </cell>
        </row>
        <row r="23">
          <cell r="B23" t="str">
            <v>Майданське</v>
          </cell>
          <cell r="C23">
            <v>69</v>
          </cell>
          <cell r="D23">
            <v>1</v>
          </cell>
          <cell r="E23">
            <v>7.2</v>
          </cell>
          <cell r="F23" t="str">
            <v>лунарія оживаюча</v>
          </cell>
        </row>
        <row r="24">
          <cell r="B24" t="str">
            <v>Майданське</v>
          </cell>
          <cell r="C24">
            <v>69</v>
          </cell>
          <cell r="D24">
            <v>7</v>
          </cell>
          <cell r="E24">
            <v>9.5</v>
          </cell>
          <cell r="F24" t="str">
            <v>лунарія оживаюча</v>
          </cell>
        </row>
        <row r="25">
          <cell r="B25" t="str">
            <v>Майданське</v>
          </cell>
          <cell r="C25">
            <v>60</v>
          </cell>
          <cell r="D25">
            <v>11</v>
          </cell>
          <cell r="E25">
            <v>11</v>
          </cell>
          <cell r="F25" t="str">
            <v>лунарія оживаюча</v>
          </cell>
        </row>
        <row r="26">
          <cell r="B26" t="str">
            <v>Майданське</v>
          </cell>
          <cell r="C26">
            <v>71</v>
          </cell>
          <cell r="D26">
            <v>19</v>
          </cell>
          <cell r="E26">
            <v>18.5</v>
          </cell>
          <cell r="F26" t="str">
            <v>лунарія оживаюча</v>
          </cell>
        </row>
        <row r="27">
          <cell r="B27" t="str">
            <v>Майданське</v>
          </cell>
          <cell r="C27">
            <v>60</v>
          </cell>
          <cell r="D27">
            <v>13</v>
          </cell>
          <cell r="E27">
            <v>26.7</v>
          </cell>
          <cell r="F27" t="str">
            <v>лунарія оживаюча</v>
          </cell>
        </row>
        <row r="28">
          <cell r="B28" t="str">
            <v>Майданське</v>
          </cell>
          <cell r="C28">
            <v>54</v>
          </cell>
          <cell r="D28">
            <v>9</v>
          </cell>
          <cell r="E28">
            <v>11</v>
          </cell>
          <cell r="F28" t="str">
            <v>лунарія оживаюча</v>
          </cell>
        </row>
        <row r="29">
          <cell r="B29" t="str">
            <v>Майданське</v>
          </cell>
          <cell r="C29">
            <v>71</v>
          </cell>
          <cell r="D29">
            <v>18</v>
          </cell>
          <cell r="E29">
            <v>3.9</v>
          </cell>
          <cell r="F29" t="str">
            <v>лунарія оживаюча</v>
          </cell>
        </row>
        <row r="30">
          <cell r="B30" t="str">
            <v>Майданське</v>
          </cell>
          <cell r="C30">
            <v>46</v>
          </cell>
          <cell r="D30">
            <v>1</v>
          </cell>
          <cell r="E30">
            <v>20</v>
          </cell>
          <cell r="F30" t="str">
            <v>плаун колючий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8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16.421875" style="198" customWidth="1"/>
    <col min="2" max="2" width="12.00390625" style="198" customWidth="1"/>
    <col min="3" max="3" width="6.57421875" style="198" customWidth="1"/>
    <col min="4" max="4" width="17.00390625" style="198" customWidth="1"/>
    <col min="5" max="5" width="7.57421875" style="198" customWidth="1"/>
    <col min="6" max="6" width="32.421875" style="199" customWidth="1"/>
    <col min="7" max="16384" width="9.140625" style="198" customWidth="1"/>
  </cols>
  <sheetData>
    <row r="1" spans="1:6" ht="26.25" customHeight="1">
      <c r="A1" s="263" t="s">
        <v>28</v>
      </c>
      <c r="B1" s="263"/>
      <c r="C1" s="263"/>
      <c r="D1" s="263"/>
      <c r="E1" s="263"/>
      <c r="F1" s="263"/>
    </row>
    <row r="3" spans="1:6" s="202" customFormat="1" ht="25.5">
      <c r="A3" s="200" t="s">
        <v>29</v>
      </c>
      <c r="B3" s="200" t="s">
        <v>30</v>
      </c>
      <c r="C3" s="200" t="s">
        <v>31</v>
      </c>
      <c r="D3" s="200" t="s">
        <v>32</v>
      </c>
      <c r="E3" s="200" t="s">
        <v>33</v>
      </c>
      <c r="F3" s="201" t="s">
        <v>852</v>
      </c>
    </row>
    <row r="4" spans="1:6" s="202" customFormat="1" ht="12.75">
      <c r="A4" s="264" t="s">
        <v>34</v>
      </c>
      <c r="B4" s="200" t="s">
        <v>35</v>
      </c>
      <c r="C4" s="200">
        <v>33</v>
      </c>
      <c r="D4" s="200">
        <v>3</v>
      </c>
      <c r="E4" s="200">
        <v>32</v>
      </c>
      <c r="F4" s="201" t="s">
        <v>1146</v>
      </c>
    </row>
    <row r="5" spans="1:6" s="202" customFormat="1" ht="12.75">
      <c r="A5" s="264"/>
      <c r="B5" s="200" t="s">
        <v>35</v>
      </c>
      <c r="C5" s="200">
        <v>33</v>
      </c>
      <c r="D5" s="200">
        <v>5</v>
      </c>
      <c r="E5" s="200">
        <v>26</v>
      </c>
      <c r="F5" s="201" t="s">
        <v>1146</v>
      </c>
    </row>
    <row r="6" spans="1:6" s="202" customFormat="1" ht="12.75">
      <c r="A6" s="264" t="s">
        <v>36</v>
      </c>
      <c r="B6" s="200" t="s">
        <v>35</v>
      </c>
      <c r="C6" s="200">
        <v>6</v>
      </c>
      <c r="D6" s="200">
        <v>2</v>
      </c>
      <c r="E6" s="200">
        <v>24</v>
      </c>
      <c r="F6" s="201" t="s">
        <v>1146</v>
      </c>
    </row>
    <row r="7" spans="1:6" s="202" customFormat="1" ht="12.75">
      <c r="A7" s="264"/>
      <c r="B7" s="200" t="s">
        <v>35</v>
      </c>
      <c r="C7" s="200">
        <v>17</v>
      </c>
      <c r="D7" s="200">
        <v>17</v>
      </c>
      <c r="E7" s="200">
        <v>17</v>
      </c>
      <c r="F7" s="201" t="s">
        <v>1146</v>
      </c>
    </row>
    <row r="8" spans="1:6" s="202" customFormat="1" ht="12.75">
      <c r="A8" s="264"/>
      <c r="B8" s="200" t="s">
        <v>35</v>
      </c>
      <c r="C8" s="200">
        <v>18</v>
      </c>
      <c r="D8" s="200">
        <v>5</v>
      </c>
      <c r="E8" s="200">
        <v>23</v>
      </c>
      <c r="F8" s="201" t="s">
        <v>1146</v>
      </c>
    </row>
    <row r="9" spans="1:6" s="202" customFormat="1" ht="12.75">
      <c r="A9" s="264"/>
      <c r="B9" s="200" t="s">
        <v>35</v>
      </c>
      <c r="C9" s="200">
        <v>21</v>
      </c>
      <c r="D9" s="200">
        <v>9</v>
      </c>
      <c r="E9" s="200">
        <v>30</v>
      </c>
      <c r="F9" s="201" t="s">
        <v>1146</v>
      </c>
    </row>
    <row r="10" spans="1:6" s="202" customFormat="1" ht="12.75">
      <c r="A10" s="264"/>
      <c r="B10" s="200" t="s">
        <v>35</v>
      </c>
      <c r="C10" s="200">
        <v>22</v>
      </c>
      <c r="D10" s="200">
        <v>1</v>
      </c>
      <c r="E10" s="200">
        <v>24</v>
      </c>
      <c r="F10" s="201" t="s">
        <v>1146</v>
      </c>
    </row>
    <row r="11" spans="1:6" s="202" customFormat="1" ht="12.75">
      <c r="A11" s="264"/>
      <c r="B11" s="200" t="s">
        <v>35</v>
      </c>
      <c r="C11" s="200">
        <v>29</v>
      </c>
      <c r="D11" s="200">
        <v>1</v>
      </c>
      <c r="E11" s="200">
        <v>32</v>
      </c>
      <c r="F11" s="201" t="s">
        <v>1146</v>
      </c>
    </row>
    <row r="12" spans="1:6" s="202" customFormat="1" ht="12.75">
      <c r="A12" s="264"/>
      <c r="B12" s="200" t="s">
        <v>35</v>
      </c>
      <c r="C12" s="200">
        <v>32</v>
      </c>
      <c r="D12" s="200">
        <v>1</v>
      </c>
      <c r="E12" s="200">
        <v>15</v>
      </c>
      <c r="F12" s="201" t="s">
        <v>1146</v>
      </c>
    </row>
    <row r="13" spans="1:6" s="202" customFormat="1" ht="12.75">
      <c r="A13" s="264"/>
      <c r="B13" s="200" t="s">
        <v>35</v>
      </c>
      <c r="C13" s="200">
        <v>32</v>
      </c>
      <c r="D13" s="200">
        <v>3</v>
      </c>
      <c r="E13" s="200">
        <v>16</v>
      </c>
      <c r="F13" s="201" t="s">
        <v>1146</v>
      </c>
    </row>
    <row r="14" spans="1:6" s="202" customFormat="1" ht="12.75">
      <c r="A14" s="264"/>
      <c r="B14" s="200" t="s">
        <v>35</v>
      </c>
      <c r="C14" s="200">
        <v>32</v>
      </c>
      <c r="D14" s="200">
        <v>4</v>
      </c>
      <c r="E14" s="200">
        <v>31</v>
      </c>
      <c r="F14" s="201" t="s">
        <v>1146</v>
      </c>
    </row>
    <row r="15" spans="1:6" s="202" customFormat="1" ht="12.75">
      <c r="A15" s="200" t="s">
        <v>37</v>
      </c>
      <c r="B15" s="200" t="s">
        <v>38</v>
      </c>
      <c r="C15" s="200">
        <v>42</v>
      </c>
      <c r="D15" s="200">
        <v>3</v>
      </c>
      <c r="E15" s="200">
        <v>23</v>
      </c>
      <c r="F15" s="201" t="s">
        <v>1146</v>
      </c>
    </row>
    <row r="16" spans="1:6" s="202" customFormat="1" ht="12.75">
      <c r="A16" s="200" t="s">
        <v>39</v>
      </c>
      <c r="B16" s="200" t="s">
        <v>38</v>
      </c>
      <c r="C16" s="200">
        <v>2</v>
      </c>
      <c r="D16" s="200">
        <v>1</v>
      </c>
      <c r="E16" s="200">
        <v>23</v>
      </c>
      <c r="F16" s="201" t="s">
        <v>1146</v>
      </c>
    </row>
    <row r="17" spans="1:6" s="202" customFormat="1" ht="12.75">
      <c r="A17" s="200" t="s">
        <v>36</v>
      </c>
      <c r="B17" s="200" t="s">
        <v>40</v>
      </c>
      <c r="C17" s="200">
        <v>24</v>
      </c>
      <c r="D17" s="200">
        <v>6</v>
      </c>
      <c r="E17" s="200">
        <v>27</v>
      </c>
      <c r="F17" s="201" t="s">
        <v>1146</v>
      </c>
    </row>
    <row r="18" spans="1:6" s="202" customFormat="1" ht="12.75">
      <c r="A18" s="265" t="s">
        <v>41</v>
      </c>
      <c r="B18" s="265"/>
      <c r="C18" s="265"/>
      <c r="D18" s="265"/>
      <c r="E18" s="203">
        <v>343</v>
      </c>
      <c r="F18" s="201"/>
    </row>
    <row r="19" spans="1:6" s="202" customFormat="1" ht="15" customHeight="1">
      <c r="A19" s="264" t="s">
        <v>36</v>
      </c>
      <c r="B19" s="200" t="s">
        <v>42</v>
      </c>
      <c r="C19" s="200">
        <v>61</v>
      </c>
      <c r="D19" s="200">
        <v>21</v>
      </c>
      <c r="E19" s="200">
        <v>1.5</v>
      </c>
      <c r="F19" s="201" t="s">
        <v>1411</v>
      </c>
    </row>
    <row r="20" spans="1:6" s="202" customFormat="1" ht="15" customHeight="1">
      <c r="A20" s="264"/>
      <c r="B20" s="200" t="s">
        <v>42</v>
      </c>
      <c r="C20" s="200">
        <v>61</v>
      </c>
      <c r="D20" s="200">
        <v>24</v>
      </c>
      <c r="E20" s="200">
        <v>0.9</v>
      </c>
      <c r="F20" s="201" t="s">
        <v>1411</v>
      </c>
    </row>
    <row r="21" spans="1:6" s="202" customFormat="1" ht="15" customHeight="1">
      <c r="A21" s="200" t="s">
        <v>43</v>
      </c>
      <c r="B21" s="200" t="s">
        <v>42</v>
      </c>
      <c r="C21" s="200">
        <v>65</v>
      </c>
      <c r="D21" s="200">
        <v>10</v>
      </c>
      <c r="E21" s="200">
        <v>0.7</v>
      </c>
      <c r="F21" s="201" t="s">
        <v>1411</v>
      </c>
    </row>
    <row r="22" spans="1:6" s="202" customFormat="1" ht="15" customHeight="1">
      <c r="A22" s="264" t="s">
        <v>34</v>
      </c>
      <c r="B22" s="200" t="s">
        <v>38</v>
      </c>
      <c r="C22" s="200">
        <v>26</v>
      </c>
      <c r="D22" s="200">
        <v>1</v>
      </c>
      <c r="E22" s="200">
        <v>5</v>
      </c>
      <c r="F22" s="201" t="s">
        <v>1411</v>
      </c>
    </row>
    <row r="23" spans="1:6" s="202" customFormat="1" ht="15" customHeight="1">
      <c r="A23" s="264"/>
      <c r="B23" s="200" t="s">
        <v>38</v>
      </c>
      <c r="C23" s="200">
        <v>26</v>
      </c>
      <c r="D23" s="200">
        <v>10</v>
      </c>
      <c r="E23" s="200">
        <v>4.1</v>
      </c>
      <c r="F23" s="201" t="s">
        <v>1411</v>
      </c>
    </row>
    <row r="24" spans="1:6" s="202" customFormat="1" ht="15" customHeight="1">
      <c r="A24" s="200" t="s">
        <v>36</v>
      </c>
      <c r="B24" s="200" t="s">
        <v>38</v>
      </c>
      <c r="C24" s="200">
        <v>4</v>
      </c>
      <c r="D24" s="200">
        <v>12</v>
      </c>
      <c r="E24" s="200">
        <v>14</v>
      </c>
      <c r="F24" s="201" t="s">
        <v>1411</v>
      </c>
    </row>
    <row r="25" spans="1:6" s="202" customFormat="1" ht="15" customHeight="1">
      <c r="A25" s="200" t="s">
        <v>44</v>
      </c>
      <c r="B25" s="200" t="s">
        <v>38</v>
      </c>
      <c r="C25" s="200">
        <v>24</v>
      </c>
      <c r="D25" s="200">
        <v>6</v>
      </c>
      <c r="E25" s="200">
        <v>19.6</v>
      </c>
      <c r="F25" s="201" t="s">
        <v>1411</v>
      </c>
    </row>
    <row r="26" spans="1:6" s="202" customFormat="1" ht="15" customHeight="1">
      <c r="A26" s="264" t="s">
        <v>37</v>
      </c>
      <c r="B26" s="200" t="s">
        <v>38</v>
      </c>
      <c r="C26" s="200">
        <v>39</v>
      </c>
      <c r="D26" s="200">
        <v>2</v>
      </c>
      <c r="E26" s="200">
        <v>5.2</v>
      </c>
      <c r="F26" s="201" t="s">
        <v>1411</v>
      </c>
    </row>
    <row r="27" spans="1:6" s="202" customFormat="1" ht="15" customHeight="1">
      <c r="A27" s="264"/>
      <c r="B27" s="200" t="s">
        <v>38</v>
      </c>
      <c r="C27" s="200">
        <v>42</v>
      </c>
      <c r="D27" s="200" t="s">
        <v>45</v>
      </c>
      <c r="E27" s="200">
        <v>26</v>
      </c>
      <c r="F27" s="201" t="s">
        <v>1411</v>
      </c>
    </row>
    <row r="28" spans="1:6" s="202" customFormat="1" ht="15" customHeight="1">
      <c r="A28" s="200" t="s">
        <v>39</v>
      </c>
      <c r="B28" s="200" t="s">
        <v>38</v>
      </c>
      <c r="C28" s="200">
        <v>37</v>
      </c>
      <c r="D28" s="200">
        <v>1</v>
      </c>
      <c r="E28" s="200">
        <v>9.5</v>
      </c>
      <c r="F28" s="201" t="s">
        <v>1411</v>
      </c>
    </row>
    <row r="29" spans="1:6" s="202" customFormat="1" ht="15" customHeight="1">
      <c r="A29" s="264" t="s">
        <v>46</v>
      </c>
      <c r="B29" s="200" t="s">
        <v>35</v>
      </c>
      <c r="C29" s="200">
        <v>10</v>
      </c>
      <c r="D29" s="200">
        <v>22</v>
      </c>
      <c r="E29" s="200">
        <v>3.1</v>
      </c>
      <c r="F29" s="201" t="s">
        <v>1411</v>
      </c>
    </row>
    <row r="30" spans="1:6" s="202" customFormat="1" ht="15" customHeight="1">
      <c r="A30" s="264"/>
      <c r="B30" s="200" t="s">
        <v>35</v>
      </c>
      <c r="C30" s="200">
        <v>28</v>
      </c>
      <c r="D30" s="200">
        <v>8</v>
      </c>
      <c r="E30" s="200">
        <v>6.6</v>
      </c>
      <c r="F30" s="201" t="s">
        <v>1411</v>
      </c>
    </row>
    <row r="31" spans="1:6" s="202" customFormat="1" ht="15" customHeight="1">
      <c r="A31" s="264" t="s">
        <v>36</v>
      </c>
      <c r="B31" s="200" t="s">
        <v>35</v>
      </c>
      <c r="C31" s="200">
        <v>25</v>
      </c>
      <c r="D31" s="200">
        <v>5</v>
      </c>
      <c r="E31" s="200">
        <v>20</v>
      </c>
      <c r="F31" s="201" t="s">
        <v>1411</v>
      </c>
    </row>
    <row r="32" spans="1:6" s="202" customFormat="1" ht="15" customHeight="1">
      <c r="A32" s="264"/>
      <c r="B32" s="200" t="s">
        <v>35</v>
      </c>
      <c r="C32" s="200">
        <v>59</v>
      </c>
      <c r="D32" s="200">
        <v>9</v>
      </c>
      <c r="E32" s="200">
        <v>15</v>
      </c>
      <c r="F32" s="201" t="s">
        <v>1411</v>
      </c>
    </row>
    <row r="33" spans="1:6" s="202" customFormat="1" ht="15" customHeight="1">
      <c r="A33" s="264" t="s">
        <v>37</v>
      </c>
      <c r="B33" s="200" t="s">
        <v>35</v>
      </c>
      <c r="C33" s="200">
        <v>17</v>
      </c>
      <c r="D33" s="200">
        <v>23</v>
      </c>
      <c r="E33" s="200">
        <v>10</v>
      </c>
      <c r="F33" s="201" t="s">
        <v>1411</v>
      </c>
    </row>
    <row r="34" spans="1:6" s="202" customFormat="1" ht="15" customHeight="1">
      <c r="A34" s="264"/>
      <c r="B34" s="200" t="s">
        <v>35</v>
      </c>
      <c r="C34" s="200">
        <v>17</v>
      </c>
      <c r="D34" s="200">
        <v>15</v>
      </c>
      <c r="E34" s="200">
        <v>19.3</v>
      </c>
      <c r="F34" s="201" t="s">
        <v>1411</v>
      </c>
    </row>
    <row r="35" spans="1:6" s="202" customFormat="1" ht="15" customHeight="1">
      <c r="A35" s="264"/>
      <c r="B35" s="200" t="s">
        <v>35</v>
      </c>
      <c r="C35" s="200">
        <v>17</v>
      </c>
      <c r="D35" s="200">
        <v>26</v>
      </c>
      <c r="E35" s="200">
        <v>1.7</v>
      </c>
      <c r="F35" s="201" t="s">
        <v>1411</v>
      </c>
    </row>
    <row r="36" spans="1:6" s="202" customFormat="1" ht="15" customHeight="1">
      <c r="A36" s="264" t="s">
        <v>43</v>
      </c>
      <c r="B36" s="200" t="s">
        <v>35</v>
      </c>
      <c r="C36" s="200">
        <v>44</v>
      </c>
      <c r="D36" s="200">
        <v>2</v>
      </c>
      <c r="E36" s="200">
        <v>11.5</v>
      </c>
      <c r="F36" s="201" t="s">
        <v>1411</v>
      </c>
    </row>
    <row r="37" spans="1:6" s="202" customFormat="1" ht="15" customHeight="1">
      <c r="A37" s="264"/>
      <c r="B37" s="200" t="s">
        <v>35</v>
      </c>
      <c r="C37" s="200">
        <v>59</v>
      </c>
      <c r="D37" s="200">
        <v>16</v>
      </c>
      <c r="E37" s="200">
        <v>6.1</v>
      </c>
      <c r="F37" s="201" t="s">
        <v>1411</v>
      </c>
    </row>
    <row r="38" spans="1:6" s="202" customFormat="1" ht="15" customHeight="1">
      <c r="A38" s="200" t="s">
        <v>39</v>
      </c>
      <c r="B38" s="200" t="s">
        <v>35</v>
      </c>
      <c r="C38" s="200">
        <v>69</v>
      </c>
      <c r="D38" s="200">
        <v>5</v>
      </c>
      <c r="E38" s="200">
        <v>22</v>
      </c>
      <c r="F38" s="201" t="s">
        <v>1411</v>
      </c>
    </row>
    <row r="39" spans="1:6" s="202" customFormat="1" ht="12.75">
      <c r="A39" s="265" t="s">
        <v>47</v>
      </c>
      <c r="B39" s="265"/>
      <c r="C39" s="265"/>
      <c r="D39" s="265"/>
      <c r="E39" s="203">
        <v>201.79999999999998</v>
      </c>
      <c r="F39" s="201"/>
    </row>
    <row r="40" spans="1:6" s="202" customFormat="1" ht="18" customHeight="1">
      <c r="A40" s="200" t="s">
        <v>36</v>
      </c>
      <c r="B40" s="200" t="s">
        <v>42</v>
      </c>
      <c r="C40" s="200">
        <v>61</v>
      </c>
      <c r="D40" s="200">
        <v>1</v>
      </c>
      <c r="E40" s="200">
        <v>2.5</v>
      </c>
      <c r="F40" s="201" t="s">
        <v>1412</v>
      </c>
    </row>
    <row r="41" spans="1:6" s="202" customFormat="1" ht="12.75">
      <c r="A41" s="265" t="s">
        <v>48</v>
      </c>
      <c r="B41" s="265"/>
      <c r="C41" s="265"/>
      <c r="D41" s="265"/>
      <c r="E41" s="203">
        <v>2.5</v>
      </c>
      <c r="F41" s="201"/>
    </row>
    <row r="42" spans="1:6" s="202" customFormat="1" ht="12.75">
      <c r="A42" s="264" t="s">
        <v>49</v>
      </c>
      <c r="B42" s="264"/>
      <c r="C42" s="264"/>
      <c r="D42" s="264"/>
      <c r="E42" s="264"/>
      <c r="F42" s="201"/>
    </row>
    <row r="43" spans="1:6" s="202" customFormat="1" ht="12.75">
      <c r="A43" s="264" t="s">
        <v>50</v>
      </c>
      <c r="B43" s="200"/>
      <c r="C43" s="200">
        <v>15</v>
      </c>
      <c r="D43" s="204" t="s">
        <v>51</v>
      </c>
      <c r="E43" s="200"/>
      <c r="F43" s="201" t="s">
        <v>1413</v>
      </c>
    </row>
    <row r="44" spans="1:6" s="202" customFormat="1" ht="12.75">
      <c r="A44" s="264"/>
      <c r="B44" s="200"/>
      <c r="C44" s="200">
        <v>16</v>
      </c>
      <c r="D44" s="204" t="s">
        <v>52</v>
      </c>
      <c r="E44" s="200"/>
      <c r="F44" s="201" t="s">
        <v>1413</v>
      </c>
    </row>
    <row r="45" spans="1:6" s="202" customFormat="1" ht="12.75">
      <c r="A45" s="264"/>
      <c r="B45" s="200"/>
      <c r="C45" s="200">
        <v>20</v>
      </c>
      <c r="D45" s="204" t="s">
        <v>53</v>
      </c>
      <c r="E45" s="200"/>
      <c r="F45" s="201" t="s">
        <v>1413</v>
      </c>
    </row>
    <row r="46" spans="1:6" s="202" customFormat="1" ht="12.75">
      <c r="A46" s="264"/>
      <c r="B46" s="200"/>
      <c r="C46" s="200">
        <v>25</v>
      </c>
      <c r="D46" s="204" t="s">
        <v>52</v>
      </c>
      <c r="E46" s="200"/>
      <c r="F46" s="201" t="s">
        <v>1413</v>
      </c>
    </row>
    <row r="47" spans="1:6" s="202" customFormat="1" ht="12.75">
      <c r="A47" s="264"/>
      <c r="B47" s="200"/>
      <c r="C47" s="200">
        <v>26</v>
      </c>
      <c r="D47" s="204" t="s">
        <v>54</v>
      </c>
      <c r="E47" s="200"/>
      <c r="F47" s="201" t="s">
        <v>1413</v>
      </c>
    </row>
    <row r="48" spans="1:6" s="202" customFormat="1" ht="12.75">
      <c r="A48" s="264"/>
      <c r="B48" s="200"/>
      <c r="C48" s="200">
        <v>27</v>
      </c>
      <c r="D48" s="204" t="s">
        <v>55</v>
      </c>
      <c r="E48" s="200"/>
      <c r="F48" s="201" t="s">
        <v>1413</v>
      </c>
    </row>
    <row r="49" spans="1:6" s="202" customFormat="1" ht="12.75">
      <c r="A49" s="203" t="s">
        <v>56</v>
      </c>
      <c r="B49" s="203"/>
      <c r="C49" s="203"/>
      <c r="D49" s="205"/>
      <c r="E49" s="203">
        <v>482</v>
      </c>
      <c r="F49" s="201"/>
    </row>
    <row r="50" spans="1:6" s="202" customFormat="1" ht="12.75">
      <c r="A50" s="264" t="s">
        <v>57</v>
      </c>
      <c r="B50" s="200"/>
      <c r="C50" s="200">
        <v>31</v>
      </c>
      <c r="D50" s="204" t="s">
        <v>58</v>
      </c>
      <c r="E50" s="200"/>
      <c r="F50" s="201" t="s">
        <v>1413</v>
      </c>
    </row>
    <row r="51" spans="1:6" s="202" customFormat="1" ht="12.75">
      <c r="A51" s="264"/>
      <c r="B51" s="200"/>
      <c r="C51" s="200">
        <v>33</v>
      </c>
      <c r="D51" s="204" t="s">
        <v>59</v>
      </c>
      <c r="E51" s="200"/>
      <c r="F51" s="201" t="s">
        <v>1413</v>
      </c>
    </row>
    <row r="52" spans="1:6" s="202" customFormat="1" ht="12.75">
      <c r="A52" s="264"/>
      <c r="B52" s="200"/>
      <c r="C52" s="200">
        <v>34</v>
      </c>
      <c r="D52" s="204" t="s">
        <v>60</v>
      </c>
      <c r="E52" s="200"/>
      <c r="F52" s="201" t="s">
        <v>1413</v>
      </c>
    </row>
    <row r="53" spans="1:6" s="202" customFormat="1" ht="12.75">
      <c r="A53" s="264"/>
      <c r="B53" s="200"/>
      <c r="C53" s="200">
        <v>35</v>
      </c>
      <c r="D53" s="204" t="s">
        <v>60</v>
      </c>
      <c r="E53" s="200"/>
      <c r="F53" s="201" t="s">
        <v>1413</v>
      </c>
    </row>
    <row r="54" spans="1:6" s="202" customFormat="1" ht="12.75">
      <c r="A54" s="264"/>
      <c r="B54" s="200"/>
      <c r="C54" s="200">
        <v>36</v>
      </c>
      <c r="D54" s="204" t="s">
        <v>53</v>
      </c>
      <c r="E54" s="200"/>
      <c r="F54" s="201" t="s">
        <v>1413</v>
      </c>
    </row>
    <row r="55" spans="1:6" s="202" customFormat="1" ht="12.75">
      <c r="A55" s="264"/>
      <c r="B55" s="200"/>
      <c r="C55" s="200">
        <v>37</v>
      </c>
      <c r="D55" s="204" t="s">
        <v>53</v>
      </c>
      <c r="E55" s="200"/>
      <c r="F55" s="201" t="s">
        <v>1413</v>
      </c>
    </row>
    <row r="56" spans="1:6" s="202" customFormat="1" ht="12.75">
      <c r="A56" s="264"/>
      <c r="B56" s="200"/>
      <c r="C56" s="200">
        <v>38</v>
      </c>
      <c r="D56" s="204" t="s">
        <v>55</v>
      </c>
      <c r="E56" s="200"/>
      <c r="F56" s="201" t="s">
        <v>1413</v>
      </c>
    </row>
    <row r="57" spans="1:6" s="202" customFormat="1" ht="12.75">
      <c r="A57" s="264"/>
      <c r="B57" s="200"/>
      <c r="C57" s="200">
        <v>39</v>
      </c>
      <c r="D57" s="204" t="s">
        <v>61</v>
      </c>
      <c r="E57" s="200"/>
      <c r="F57" s="201" t="s">
        <v>1413</v>
      </c>
    </row>
    <row r="58" spans="1:6" s="202" customFormat="1" ht="12.75">
      <c r="A58" s="203" t="s">
        <v>56</v>
      </c>
      <c r="B58" s="203"/>
      <c r="C58" s="203"/>
      <c r="D58" s="203"/>
      <c r="E58" s="203">
        <v>451</v>
      </c>
      <c r="F58" s="201"/>
    </row>
    <row r="59" spans="1:6" s="202" customFormat="1" ht="12.75">
      <c r="A59" s="203" t="s">
        <v>62</v>
      </c>
      <c r="B59" s="203"/>
      <c r="C59" s="203"/>
      <c r="D59" s="203"/>
      <c r="E59" s="203">
        <v>933</v>
      </c>
      <c r="F59" s="201"/>
    </row>
    <row r="60" spans="1:6" s="202" customFormat="1" ht="21" customHeight="1">
      <c r="A60" s="200" t="s">
        <v>46</v>
      </c>
      <c r="B60" s="203"/>
      <c r="C60" s="200">
        <v>42</v>
      </c>
      <c r="D60" s="204" t="s">
        <v>63</v>
      </c>
      <c r="E60" s="200">
        <v>44.2</v>
      </c>
      <c r="F60" s="201" t="s">
        <v>1414</v>
      </c>
    </row>
    <row r="61" spans="1:6" s="202" customFormat="1" ht="21" customHeight="1">
      <c r="A61" s="200" t="s">
        <v>46</v>
      </c>
      <c r="B61" s="203"/>
      <c r="C61" s="200">
        <v>3</v>
      </c>
      <c r="D61" s="204" t="s">
        <v>64</v>
      </c>
      <c r="E61" s="200">
        <v>51.1</v>
      </c>
      <c r="F61" s="201" t="s">
        <v>1415</v>
      </c>
    </row>
    <row r="62" spans="1:6" s="202" customFormat="1" ht="21" customHeight="1">
      <c r="A62" s="200" t="s">
        <v>46</v>
      </c>
      <c r="B62" s="203"/>
      <c r="C62" s="200">
        <v>30</v>
      </c>
      <c r="D62" s="204" t="s">
        <v>65</v>
      </c>
      <c r="E62" s="200">
        <v>86</v>
      </c>
      <c r="F62" s="201" t="s">
        <v>1416</v>
      </c>
    </row>
    <row r="63" spans="1:6" s="202" customFormat="1" ht="21" customHeight="1">
      <c r="A63" s="200" t="s">
        <v>37</v>
      </c>
      <c r="B63" s="203"/>
      <c r="C63" s="200">
        <v>1</v>
      </c>
      <c r="D63" s="204" t="s">
        <v>66</v>
      </c>
      <c r="E63" s="200">
        <v>33.4</v>
      </c>
      <c r="F63" s="201" t="s">
        <v>1417</v>
      </c>
    </row>
    <row r="64" spans="1:6" s="202" customFormat="1" ht="21" customHeight="1">
      <c r="A64" s="200" t="s">
        <v>37</v>
      </c>
      <c r="B64" s="203"/>
      <c r="C64" s="200">
        <v>7</v>
      </c>
      <c r="D64" s="204" t="s">
        <v>67</v>
      </c>
      <c r="E64" s="200">
        <v>34</v>
      </c>
      <c r="F64" s="201" t="s">
        <v>1418</v>
      </c>
    </row>
    <row r="65" spans="1:6" s="202" customFormat="1" ht="21" customHeight="1">
      <c r="A65" s="200" t="s">
        <v>37</v>
      </c>
      <c r="B65" s="203"/>
      <c r="C65" s="200">
        <v>18</v>
      </c>
      <c r="D65" s="204" t="s">
        <v>66</v>
      </c>
      <c r="E65" s="200">
        <v>45.3</v>
      </c>
      <c r="F65" s="201" t="s">
        <v>1415</v>
      </c>
    </row>
    <row r="66" spans="1:6" s="202" customFormat="1" ht="21" customHeight="1">
      <c r="A66" s="200" t="s">
        <v>37</v>
      </c>
      <c r="B66" s="203"/>
      <c r="C66" s="200">
        <v>48</v>
      </c>
      <c r="D66" s="204" t="s">
        <v>68</v>
      </c>
      <c r="E66" s="200">
        <v>77.7</v>
      </c>
      <c r="F66" s="201" t="s">
        <v>1418</v>
      </c>
    </row>
    <row r="67" spans="1:6" s="202" customFormat="1" ht="21" customHeight="1">
      <c r="A67" s="200" t="s">
        <v>37</v>
      </c>
      <c r="B67" s="203"/>
      <c r="C67" s="200">
        <v>51</v>
      </c>
      <c r="D67" s="204" t="s">
        <v>69</v>
      </c>
      <c r="E67" s="200">
        <v>66.8</v>
      </c>
      <c r="F67" s="201" t="s">
        <v>1419</v>
      </c>
    </row>
    <row r="68" spans="1:6" s="202" customFormat="1" ht="21" customHeight="1">
      <c r="A68" s="200" t="s">
        <v>37</v>
      </c>
      <c r="B68" s="203"/>
      <c r="C68" s="200">
        <v>68</v>
      </c>
      <c r="D68" s="204" t="s">
        <v>70</v>
      </c>
      <c r="E68" s="200">
        <v>48.3</v>
      </c>
      <c r="F68" s="201" t="s">
        <v>1418</v>
      </c>
    </row>
    <row r="69" spans="1:6" s="202" customFormat="1" ht="21" customHeight="1">
      <c r="A69" s="200" t="s">
        <v>37</v>
      </c>
      <c r="B69" s="203"/>
      <c r="C69" s="200">
        <v>70</v>
      </c>
      <c r="D69" s="204" t="s">
        <v>71</v>
      </c>
      <c r="E69" s="200">
        <v>44.2</v>
      </c>
      <c r="F69" s="201" t="s">
        <v>1418</v>
      </c>
    </row>
    <row r="70" spans="1:6" s="202" customFormat="1" ht="21" customHeight="1">
      <c r="A70" s="200" t="s">
        <v>37</v>
      </c>
      <c r="B70" s="203"/>
      <c r="C70" s="200">
        <v>80</v>
      </c>
      <c r="D70" s="204" t="s">
        <v>72</v>
      </c>
      <c r="E70" s="200">
        <v>54.3</v>
      </c>
      <c r="F70" s="201" t="s">
        <v>1420</v>
      </c>
    </row>
    <row r="71" spans="1:6" s="202" customFormat="1" ht="21" customHeight="1">
      <c r="A71" s="200" t="s">
        <v>37</v>
      </c>
      <c r="B71" s="203"/>
      <c r="C71" s="200">
        <v>81</v>
      </c>
      <c r="D71" s="204" t="s">
        <v>73</v>
      </c>
      <c r="E71" s="200">
        <v>38.6</v>
      </c>
      <c r="F71" s="201" t="s">
        <v>1418</v>
      </c>
    </row>
    <row r="72" spans="1:6" s="202" customFormat="1" ht="21" customHeight="1">
      <c r="A72" s="200" t="s">
        <v>37</v>
      </c>
      <c r="B72" s="203"/>
      <c r="C72" s="200">
        <v>86</v>
      </c>
      <c r="D72" s="204" t="s">
        <v>74</v>
      </c>
      <c r="E72" s="200">
        <v>37.7</v>
      </c>
      <c r="F72" s="201" t="s">
        <v>1418</v>
      </c>
    </row>
    <row r="73" spans="1:6" s="202" customFormat="1" ht="21" customHeight="1">
      <c r="A73" s="200" t="s">
        <v>37</v>
      </c>
      <c r="B73" s="203"/>
      <c r="C73" s="200">
        <v>87</v>
      </c>
      <c r="D73" s="204" t="s">
        <v>75</v>
      </c>
      <c r="E73" s="200">
        <v>68.4</v>
      </c>
      <c r="F73" s="201" t="s">
        <v>1420</v>
      </c>
    </row>
    <row r="74" spans="1:6" s="202" customFormat="1" ht="21" customHeight="1">
      <c r="A74" s="200" t="s">
        <v>37</v>
      </c>
      <c r="B74" s="203"/>
      <c r="C74" s="200">
        <v>88</v>
      </c>
      <c r="D74" s="204" t="s">
        <v>54</v>
      </c>
      <c r="E74" s="200">
        <v>37.7</v>
      </c>
      <c r="F74" s="201" t="s">
        <v>1418</v>
      </c>
    </row>
    <row r="75" spans="1:6" s="202" customFormat="1" ht="21" customHeight="1">
      <c r="A75" s="200" t="s">
        <v>36</v>
      </c>
      <c r="B75" s="203"/>
      <c r="C75" s="200">
        <v>43</v>
      </c>
      <c r="D75" s="204" t="s">
        <v>76</v>
      </c>
      <c r="E75" s="200">
        <v>50</v>
      </c>
      <c r="F75" s="201" t="s">
        <v>1418</v>
      </c>
    </row>
    <row r="76" spans="1:6" s="202" customFormat="1" ht="21" customHeight="1">
      <c r="A76" s="200" t="s">
        <v>36</v>
      </c>
      <c r="B76" s="203"/>
      <c r="C76" s="200">
        <v>50</v>
      </c>
      <c r="D76" s="204" t="s">
        <v>77</v>
      </c>
      <c r="E76" s="200">
        <v>31.5</v>
      </c>
      <c r="F76" s="201" t="s">
        <v>1420</v>
      </c>
    </row>
    <row r="77" spans="1:6" s="202" customFormat="1" ht="21" customHeight="1">
      <c r="A77" s="200" t="s">
        <v>36</v>
      </c>
      <c r="B77" s="203"/>
      <c r="C77" s="200">
        <v>51</v>
      </c>
      <c r="D77" s="204" t="s">
        <v>78</v>
      </c>
      <c r="E77" s="200">
        <v>36.800000000000004</v>
      </c>
      <c r="F77" s="201" t="s">
        <v>1421</v>
      </c>
    </row>
    <row r="78" spans="1:6" s="202" customFormat="1" ht="21" customHeight="1">
      <c r="A78" s="200" t="s">
        <v>36</v>
      </c>
      <c r="B78" s="203"/>
      <c r="C78" s="200">
        <v>52</v>
      </c>
      <c r="D78" s="204" t="s">
        <v>79</v>
      </c>
      <c r="E78" s="200">
        <v>53.900000000000006</v>
      </c>
      <c r="F78" s="201" t="s">
        <v>1420</v>
      </c>
    </row>
    <row r="79" spans="1:6" s="202" customFormat="1" ht="21" customHeight="1">
      <c r="A79" s="200" t="s">
        <v>36</v>
      </c>
      <c r="B79" s="203"/>
      <c r="C79" s="200">
        <v>53</v>
      </c>
      <c r="D79" s="204" t="s">
        <v>80</v>
      </c>
      <c r="E79" s="200">
        <v>49.5</v>
      </c>
      <c r="F79" s="201" t="s">
        <v>1420</v>
      </c>
    </row>
    <row r="80" spans="1:6" s="202" customFormat="1" ht="21" customHeight="1">
      <c r="A80" s="200" t="s">
        <v>36</v>
      </c>
      <c r="B80" s="203"/>
      <c r="C80" s="200">
        <v>54</v>
      </c>
      <c r="D80" s="204" t="s">
        <v>81</v>
      </c>
      <c r="E80" s="200">
        <v>47.7</v>
      </c>
      <c r="F80" s="201" t="s">
        <v>1420</v>
      </c>
    </row>
    <row r="81" spans="1:6" s="202" customFormat="1" ht="21" customHeight="1">
      <c r="A81" s="200" t="s">
        <v>36</v>
      </c>
      <c r="B81" s="203"/>
      <c r="C81" s="200">
        <v>56</v>
      </c>
      <c r="D81" s="204" t="s">
        <v>82</v>
      </c>
      <c r="E81" s="200">
        <v>39</v>
      </c>
      <c r="F81" s="201" t="s">
        <v>1420</v>
      </c>
    </row>
    <row r="82" spans="1:6" s="202" customFormat="1" ht="21" customHeight="1">
      <c r="A82" s="200" t="s">
        <v>36</v>
      </c>
      <c r="B82" s="203"/>
      <c r="C82" s="200">
        <v>64</v>
      </c>
      <c r="D82" s="204" t="s">
        <v>83</v>
      </c>
      <c r="E82" s="200">
        <v>17.4</v>
      </c>
      <c r="F82" s="201" t="s">
        <v>1415</v>
      </c>
    </row>
    <row r="83" spans="1:6" s="202" customFormat="1" ht="21" customHeight="1">
      <c r="A83" s="200" t="s">
        <v>36</v>
      </c>
      <c r="B83" s="203"/>
      <c r="C83" s="200">
        <v>67</v>
      </c>
      <c r="D83" s="204" t="s">
        <v>76</v>
      </c>
      <c r="E83" s="200">
        <v>61</v>
      </c>
      <c r="F83" s="201" t="s">
        <v>1420</v>
      </c>
    </row>
    <row r="84" spans="1:6" s="202" customFormat="1" ht="21" customHeight="1">
      <c r="A84" s="200" t="s">
        <v>36</v>
      </c>
      <c r="B84" s="203"/>
      <c r="C84" s="200">
        <v>69</v>
      </c>
      <c r="D84" s="204" t="s">
        <v>84</v>
      </c>
      <c r="E84" s="200">
        <v>50.7</v>
      </c>
      <c r="F84" s="201" t="s">
        <v>1417</v>
      </c>
    </row>
    <row r="85" spans="1:6" s="202" customFormat="1" ht="19.5" customHeight="1">
      <c r="A85" s="264" t="s">
        <v>85</v>
      </c>
      <c r="B85" s="264"/>
      <c r="C85" s="200"/>
      <c r="D85" s="200"/>
      <c r="E85" s="206">
        <v>2685.5</v>
      </c>
      <c r="F85" s="201"/>
    </row>
    <row r="86" ht="46.5" customHeight="1"/>
    <row r="87" ht="12.75">
      <c r="A87" s="198" t="s">
        <v>86</v>
      </c>
    </row>
    <row r="88" ht="12.75">
      <c r="A88" s="198" t="s">
        <v>1422</v>
      </c>
    </row>
  </sheetData>
  <sheetProtection/>
  <mergeCells count="17">
    <mergeCell ref="A42:E42"/>
    <mergeCell ref="A43:A48"/>
    <mergeCell ref="A50:A57"/>
    <mergeCell ref="A85:B85"/>
    <mergeCell ref="A33:A35"/>
    <mergeCell ref="A36:A37"/>
    <mergeCell ref="A39:D39"/>
    <mergeCell ref="A41:D41"/>
    <mergeCell ref="A19:A20"/>
    <mergeCell ref="A22:A23"/>
    <mergeCell ref="A31:A32"/>
    <mergeCell ref="A26:A27"/>
    <mergeCell ref="A29:A30"/>
    <mergeCell ref="A1:F1"/>
    <mergeCell ref="A4:A5"/>
    <mergeCell ref="A6:A14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F35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00390625" style="0" customWidth="1"/>
    <col min="2" max="2" width="17.421875" style="0" customWidth="1"/>
    <col min="3" max="3" width="8.57421875" style="0" customWidth="1"/>
    <col min="4" max="4" width="9.7109375" style="0" customWidth="1"/>
    <col min="5" max="5" width="11.57421875" style="0" customWidth="1"/>
    <col min="6" max="6" width="67.57421875" style="0" customWidth="1"/>
    <col min="7" max="16384" width="11.57421875" style="0" customWidth="1"/>
  </cols>
  <sheetData>
    <row r="2" spans="1:6" ht="15.75">
      <c r="A2" s="300" t="s">
        <v>492</v>
      </c>
      <c r="B2" s="300"/>
      <c r="C2" s="300"/>
      <c r="D2" s="300"/>
      <c r="E2" s="300"/>
      <c r="F2" s="300"/>
    </row>
    <row r="3" spans="1:6" ht="15.75">
      <c r="A3" s="300" t="s">
        <v>493</v>
      </c>
      <c r="B3" s="300"/>
      <c r="C3" s="300"/>
      <c r="D3" s="300"/>
      <c r="E3" s="300"/>
      <c r="F3" s="300"/>
    </row>
    <row r="4" spans="1:6" ht="15.75">
      <c r="A4" s="300" t="s">
        <v>494</v>
      </c>
      <c r="B4" s="300"/>
      <c r="C4" s="300"/>
      <c r="D4" s="300"/>
      <c r="E4" s="300"/>
      <c r="F4" s="300"/>
    </row>
    <row r="6" spans="1:6" s="79" customFormat="1" ht="12.75">
      <c r="A6" s="80" t="s">
        <v>495</v>
      </c>
      <c r="B6" s="80" t="s">
        <v>29</v>
      </c>
      <c r="C6" s="80" t="s">
        <v>31</v>
      </c>
      <c r="D6" s="80" t="s">
        <v>32</v>
      </c>
      <c r="E6" s="80" t="s">
        <v>33</v>
      </c>
      <c r="F6" s="80" t="s">
        <v>496</v>
      </c>
    </row>
    <row r="7" spans="1:6" ht="12.75">
      <c r="A7" s="81">
        <v>1</v>
      </c>
      <c r="B7" s="82" t="s">
        <v>497</v>
      </c>
      <c r="C7" s="81">
        <v>15</v>
      </c>
      <c r="D7" s="81">
        <v>5</v>
      </c>
      <c r="E7" s="81">
        <v>0.9</v>
      </c>
      <c r="F7" s="82" t="s">
        <v>498</v>
      </c>
    </row>
    <row r="8" spans="1:6" ht="12.75">
      <c r="A8" s="81">
        <v>2</v>
      </c>
      <c r="B8" s="82" t="s">
        <v>497</v>
      </c>
      <c r="C8" s="81">
        <v>15</v>
      </c>
      <c r="D8" s="81">
        <v>12</v>
      </c>
      <c r="E8" s="81">
        <v>1.5</v>
      </c>
      <c r="F8" s="82" t="s">
        <v>499</v>
      </c>
    </row>
    <row r="9" spans="1:6" ht="12.75">
      <c r="A9" s="81">
        <v>3</v>
      </c>
      <c r="B9" s="82" t="s">
        <v>497</v>
      </c>
      <c r="C9" s="81">
        <v>15</v>
      </c>
      <c r="D9" s="81">
        <v>13</v>
      </c>
      <c r="E9" s="81">
        <v>1.5</v>
      </c>
      <c r="F9" s="82" t="s">
        <v>499</v>
      </c>
    </row>
    <row r="10" spans="1:6" ht="12.75">
      <c r="A10" s="81">
        <v>4</v>
      </c>
      <c r="B10" s="82" t="s">
        <v>497</v>
      </c>
      <c r="C10" s="81">
        <v>15</v>
      </c>
      <c r="D10" s="81">
        <v>14</v>
      </c>
      <c r="E10" s="81">
        <v>1.9</v>
      </c>
      <c r="F10" s="82" t="s">
        <v>499</v>
      </c>
    </row>
    <row r="11" spans="1:6" ht="12.75">
      <c r="A11" s="81">
        <v>5</v>
      </c>
      <c r="B11" s="82" t="s">
        <v>497</v>
      </c>
      <c r="C11" s="81">
        <v>15</v>
      </c>
      <c r="D11" s="81">
        <v>21</v>
      </c>
      <c r="E11" s="81">
        <v>6.5</v>
      </c>
      <c r="F11" s="82" t="s">
        <v>499</v>
      </c>
    </row>
    <row r="12" spans="1:6" ht="12.75">
      <c r="A12" s="81">
        <v>6</v>
      </c>
      <c r="B12" s="82" t="s">
        <v>497</v>
      </c>
      <c r="C12" s="81">
        <v>15</v>
      </c>
      <c r="D12" s="81">
        <v>26</v>
      </c>
      <c r="E12" s="81">
        <v>2.7</v>
      </c>
      <c r="F12" s="82" t="s">
        <v>499</v>
      </c>
    </row>
    <row r="13" spans="1:6" ht="12.75">
      <c r="A13" s="81">
        <v>7</v>
      </c>
      <c r="B13" s="82" t="s">
        <v>497</v>
      </c>
      <c r="C13" s="81">
        <v>15</v>
      </c>
      <c r="D13" s="81">
        <v>24</v>
      </c>
      <c r="E13" s="81">
        <v>9.9</v>
      </c>
      <c r="F13" s="82" t="s">
        <v>500</v>
      </c>
    </row>
    <row r="14" spans="1:6" ht="12.75">
      <c r="A14" s="81">
        <v>8</v>
      </c>
      <c r="B14" s="82" t="s">
        <v>497</v>
      </c>
      <c r="C14" s="81">
        <v>15</v>
      </c>
      <c r="D14" s="81">
        <v>25</v>
      </c>
      <c r="E14" s="81">
        <v>14</v>
      </c>
      <c r="F14" s="82" t="s">
        <v>500</v>
      </c>
    </row>
    <row r="15" spans="1:6" ht="12.75">
      <c r="A15" s="81">
        <v>9</v>
      </c>
      <c r="B15" s="82" t="s">
        <v>497</v>
      </c>
      <c r="C15" s="81">
        <v>15</v>
      </c>
      <c r="D15" s="81">
        <v>27</v>
      </c>
      <c r="E15" s="81">
        <v>4.5</v>
      </c>
      <c r="F15" s="82" t="s">
        <v>500</v>
      </c>
    </row>
    <row r="16" spans="1:6" ht="12.75">
      <c r="A16" s="81">
        <v>10</v>
      </c>
      <c r="B16" s="82" t="s">
        <v>497</v>
      </c>
      <c r="C16" s="81">
        <v>15</v>
      </c>
      <c r="D16" s="81">
        <v>29</v>
      </c>
      <c r="E16" s="81">
        <v>4.7</v>
      </c>
      <c r="F16" s="82" t="s">
        <v>500</v>
      </c>
    </row>
    <row r="17" spans="1:6" ht="12.75">
      <c r="A17" s="81">
        <v>11</v>
      </c>
      <c r="B17" s="82" t="s">
        <v>497</v>
      </c>
      <c r="C17" s="81">
        <v>15</v>
      </c>
      <c r="D17" s="81">
        <v>30</v>
      </c>
      <c r="E17" s="81">
        <v>7.5</v>
      </c>
      <c r="F17" s="82" t="s">
        <v>500</v>
      </c>
    </row>
    <row r="18" spans="1:6" ht="12.75">
      <c r="A18" s="81">
        <v>12</v>
      </c>
      <c r="B18" s="82" t="s">
        <v>497</v>
      </c>
      <c r="C18" s="81">
        <v>15</v>
      </c>
      <c r="D18" s="81">
        <v>32</v>
      </c>
      <c r="E18" s="81">
        <v>2.2</v>
      </c>
      <c r="F18" s="82" t="s">
        <v>501</v>
      </c>
    </row>
    <row r="19" spans="1:6" ht="12.75">
      <c r="A19" s="81">
        <v>13</v>
      </c>
      <c r="B19" s="82" t="s">
        <v>497</v>
      </c>
      <c r="C19" s="81">
        <v>15</v>
      </c>
      <c r="D19" s="81">
        <v>33</v>
      </c>
      <c r="E19" s="81">
        <v>16</v>
      </c>
      <c r="F19" s="82" t="s">
        <v>501</v>
      </c>
    </row>
    <row r="20" spans="1:6" ht="12.75">
      <c r="A20" s="81">
        <v>14</v>
      </c>
      <c r="B20" s="82" t="s">
        <v>497</v>
      </c>
      <c r="C20" s="81">
        <v>15</v>
      </c>
      <c r="D20" s="81">
        <v>34</v>
      </c>
      <c r="E20" s="81">
        <v>5</v>
      </c>
      <c r="F20" s="82" t="s">
        <v>501</v>
      </c>
    </row>
    <row r="21" spans="1:6" ht="12.75">
      <c r="A21" s="81">
        <v>15</v>
      </c>
      <c r="B21" s="82" t="s">
        <v>497</v>
      </c>
      <c r="C21" s="81">
        <v>15</v>
      </c>
      <c r="D21" s="81">
        <v>35</v>
      </c>
      <c r="E21" s="81">
        <v>7.8</v>
      </c>
      <c r="F21" s="82" t="s">
        <v>501</v>
      </c>
    </row>
    <row r="22" spans="1:6" ht="12.75">
      <c r="A22" s="81">
        <v>16</v>
      </c>
      <c r="B22" s="82" t="s">
        <v>497</v>
      </c>
      <c r="C22" s="81">
        <v>15</v>
      </c>
      <c r="D22" s="81">
        <v>36</v>
      </c>
      <c r="E22" s="81">
        <v>2.8</v>
      </c>
      <c r="F22" s="82" t="s">
        <v>501</v>
      </c>
    </row>
    <row r="23" spans="1:6" ht="12.75">
      <c r="A23" s="81">
        <v>17</v>
      </c>
      <c r="B23" s="82" t="s">
        <v>497</v>
      </c>
      <c r="C23" s="81">
        <v>15</v>
      </c>
      <c r="D23" s="81">
        <v>37</v>
      </c>
      <c r="E23" s="81">
        <v>5.3</v>
      </c>
      <c r="F23" s="82" t="s">
        <v>501</v>
      </c>
    </row>
    <row r="24" spans="1:6" ht="12.75">
      <c r="A24" s="81">
        <v>18</v>
      </c>
      <c r="B24" s="82" t="s">
        <v>497</v>
      </c>
      <c r="C24" s="81">
        <v>15</v>
      </c>
      <c r="D24" s="81">
        <v>39</v>
      </c>
      <c r="E24" s="81">
        <v>21</v>
      </c>
      <c r="F24" s="82" t="s">
        <v>501</v>
      </c>
    </row>
    <row r="25" spans="1:6" ht="12.75">
      <c r="A25" s="81">
        <v>19</v>
      </c>
      <c r="B25" s="82" t="s">
        <v>497</v>
      </c>
      <c r="C25" s="81">
        <v>20</v>
      </c>
      <c r="D25" s="81">
        <v>1</v>
      </c>
      <c r="E25" s="81">
        <v>2.7</v>
      </c>
      <c r="F25" s="82" t="s">
        <v>502</v>
      </c>
    </row>
    <row r="26" spans="1:6" ht="12.75">
      <c r="A26" s="80"/>
      <c r="B26" s="80" t="s">
        <v>406</v>
      </c>
      <c r="C26" s="83"/>
      <c r="D26" s="83"/>
      <c r="E26" s="83">
        <f>SUM(E7:E25)</f>
        <v>118.4</v>
      </c>
      <c r="F26" s="80"/>
    </row>
    <row r="27" spans="1:6" ht="12.75">
      <c r="A27" s="81">
        <v>1</v>
      </c>
      <c r="B27" s="82" t="s">
        <v>503</v>
      </c>
      <c r="C27" s="81">
        <v>1</v>
      </c>
      <c r="D27" s="81">
        <v>3</v>
      </c>
      <c r="E27" s="81">
        <v>3.9</v>
      </c>
      <c r="F27" s="82" t="s">
        <v>501</v>
      </c>
    </row>
    <row r="28" spans="1:6" ht="12.75">
      <c r="A28" s="81">
        <v>2</v>
      </c>
      <c r="B28" s="82" t="s">
        <v>503</v>
      </c>
      <c r="C28" s="81">
        <v>1</v>
      </c>
      <c r="D28" s="81">
        <v>4</v>
      </c>
      <c r="E28" s="81">
        <v>1.3</v>
      </c>
      <c r="F28" s="82" t="s">
        <v>500</v>
      </c>
    </row>
    <row r="29" spans="1:6" ht="12.75">
      <c r="A29" s="81">
        <v>3</v>
      </c>
      <c r="B29" s="82" t="s">
        <v>503</v>
      </c>
      <c r="C29" s="81">
        <v>1</v>
      </c>
      <c r="D29" s="81">
        <v>6</v>
      </c>
      <c r="E29" s="81">
        <v>3.2</v>
      </c>
      <c r="F29" s="82" t="s">
        <v>501</v>
      </c>
    </row>
    <row r="30" spans="1:6" ht="12.75">
      <c r="A30" s="81">
        <v>4</v>
      </c>
      <c r="B30" s="82" t="s">
        <v>503</v>
      </c>
      <c r="C30" s="81">
        <v>1</v>
      </c>
      <c r="D30" s="81">
        <v>8</v>
      </c>
      <c r="E30" s="81">
        <v>3.7</v>
      </c>
      <c r="F30" s="82" t="s">
        <v>501</v>
      </c>
    </row>
    <row r="31" spans="1:6" ht="12.75">
      <c r="A31" s="81">
        <v>5</v>
      </c>
      <c r="B31" s="82" t="s">
        <v>503</v>
      </c>
      <c r="C31" s="81">
        <v>1</v>
      </c>
      <c r="D31" s="81">
        <v>11</v>
      </c>
      <c r="E31" s="81">
        <v>5.7</v>
      </c>
      <c r="F31" s="82" t="s">
        <v>500</v>
      </c>
    </row>
    <row r="32" spans="1:6" ht="12.75">
      <c r="A32" s="81">
        <v>6</v>
      </c>
      <c r="B32" s="82" t="s">
        <v>503</v>
      </c>
      <c r="C32" s="81">
        <v>1</v>
      </c>
      <c r="D32" s="81">
        <v>12</v>
      </c>
      <c r="E32" s="81">
        <v>2.3</v>
      </c>
      <c r="F32" s="82" t="s">
        <v>502</v>
      </c>
    </row>
    <row r="33" spans="1:6" ht="12.75">
      <c r="A33" s="81">
        <v>7</v>
      </c>
      <c r="B33" s="82" t="s">
        <v>503</v>
      </c>
      <c r="C33" s="81">
        <v>1</v>
      </c>
      <c r="D33" s="81">
        <v>13</v>
      </c>
      <c r="E33" s="81">
        <v>8.1</v>
      </c>
      <c r="F33" s="82" t="s">
        <v>502</v>
      </c>
    </row>
    <row r="34" spans="1:6" ht="12.75">
      <c r="A34" s="81">
        <v>8</v>
      </c>
      <c r="B34" s="82" t="s">
        <v>503</v>
      </c>
      <c r="C34" s="81">
        <v>1</v>
      </c>
      <c r="D34" s="81">
        <v>14</v>
      </c>
      <c r="E34" s="81">
        <v>2.4</v>
      </c>
      <c r="F34" s="82" t="s">
        <v>501</v>
      </c>
    </row>
    <row r="35" spans="1:6" ht="12.75">
      <c r="A35" s="81">
        <v>9</v>
      </c>
      <c r="B35" s="82" t="s">
        <v>503</v>
      </c>
      <c r="C35" s="81">
        <v>1</v>
      </c>
      <c r="D35" s="81">
        <v>15</v>
      </c>
      <c r="E35" s="81">
        <v>1.7</v>
      </c>
      <c r="F35" s="82" t="s">
        <v>504</v>
      </c>
    </row>
    <row r="36" spans="1:6" ht="12.75">
      <c r="A36" s="81">
        <v>10</v>
      </c>
      <c r="B36" s="82" t="s">
        <v>503</v>
      </c>
      <c r="C36" s="81">
        <v>1</v>
      </c>
      <c r="D36" s="81">
        <v>18</v>
      </c>
      <c r="E36" s="81">
        <v>4.8</v>
      </c>
      <c r="F36" s="82" t="s">
        <v>504</v>
      </c>
    </row>
    <row r="37" spans="1:6" ht="12.75">
      <c r="A37" s="81">
        <v>11</v>
      </c>
      <c r="B37" s="82" t="s">
        <v>503</v>
      </c>
      <c r="C37" s="81">
        <v>1</v>
      </c>
      <c r="D37" s="81">
        <v>19</v>
      </c>
      <c r="E37" s="81">
        <v>1.6</v>
      </c>
      <c r="F37" s="82" t="s">
        <v>502</v>
      </c>
    </row>
    <row r="38" spans="1:6" ht="12.75">
      <c r="A38" s="81">
        <v>12</v>
      </c>
      <c r="B38" s="82" t="s">
        <v>503</v>
      </c>
      <c r="C38" s="81">
        <v>1</v>
      </c>
      <c r="D38" s="81">
        <v>22</v>
      </c>
      <c r="E38" s="81">
        <v>1</v>
      </c>
      <c r="F38" s="82" t="s">
        <v>504</v>
      </c>
    </row>
    <row r="39" spans="1:6" ht="12.75">
      <c r="A39" s="81">
        <v>13</v>
      </c>
      <c r="B39" s="82" t="s">
        <v>503</v>
      </c>
      <c r="C39" s="81">
        <v>1</v>
      </c>
      <c r="D39" s="81">
        <v>23</v>
      </c>
      <c r="E39" s="81">
        <v>6.7</v>
      </c>
      <c r="F39" s="82" t="s">
        <v>504</v>
      </c>
    </row>
    <row r="40" spans="1:6" ht="12.75">
      <c r="A40" s="81">
        <v>14</v>
      </c>
      <c r="B40" s="82" t="s">
        <v>503</v>
      </c>
      <c r="C40" s="81">
        <v>1</v>
      </c>
      <c r="D40" s="81">
        <v>24</v>
      </c>
      <c r="E40" s="81">
        <v>3.4</v>
      </c>
      <c r="F40" s="82" t="s">
        <v>500</v>
      </c>
    </row>
    <row r="41" spans="1:6" ht="12.75">
      <c r="A41" s="81">
        <v>15</v>
      </c>
      <c r="B41" s="82" t="s">
        <v>503</v>
      </c>
      <c r="C41" s="81">
        <v>1</v>
      </c>
      <c r="D41" s="81">
        <v>26</v>
      </c>
      <c r="E41" s="81">
        <v>8.3</v>
      </c>
      <c r="F41" s="82" t="s">
        <v>505</v>
      </c>
    </row>
    <row r="42" spans="1:6" ht="12.75">
      <c r="A42" s="81">
        <v>16</v>
      </c>
      <c r="B42" s="82" t="s">
        <v>503</v>
      </c>
      <c r="C42" s="81">
        <v>1</v>
      </c>
      <c r="D42" s="81">
        <v>27</v>
      </c>
      <c r="E42" s="81">
        <v>16</v>
      </c>
      <c r="F42" s="82" t="s">
        <v>504</v>
      </c>
    </row>
    <row r="43" spans="1:6" ht="12.75">
      <c r="A43" s="81">
        <v>17</v>
      </c>
      <c r="B43" s="82" t="s">
        <v>503</v>
      </c>
      <c r="C43" s="81">
        <v>1</v>
      </c>
      <c r="D43" s="81">
        <v>28</v>
      </c>
      <c r="E43" s="81">
        <v>11</v>
      </c>
      <c r="F43" s="82" t="s">
        <v>501</v>
      </c>
    </row>
    <row r="44" spans="1:6" ht="12.75">
      <c r="A44" s="81">
        <v>18</v>
      </c>
      <c r="B44" s="82" t="s">
        <v>503</v>
      </c>
      <c r="C44" s="81">
        <v>1</v>
      </c>
      <c r="D44" s="81">
        <v>29</v>
      </c>
      <c r="E44" s="81">
        <v>12</v>
      </c>
      <c r="F44" s="82" t="s">
        <v>504</v>
      </c>
    </row>
    <row r="45" spans="1:6" ht="12.75">
      <c r="A45" s="81">
        <v>19</v>
      </c>
      <c r="B45" s="82" t="s">
        <v>503</v>
      </c>
      <c r="C45" s="81">
        <v>1</v>
      </c>
      <c r="D45" s="81">
        <v>31</v>
      </c>
      <c r="E45" s="81">
        <v>1.1</v>
      </c>
      <c r="F45" s="82" t="s">
        <v>504</v>
      </c>
    </row>
    <row r="46" spans="1:6" ht="12.75">
      <c r="A46" s="81">
        <v>20</v>
      </c>
      <c r="B46" s="82" t="s">
        <v>503</v>
      </c>
      <c r="C46" s="81">
        <v>1</v>
      </c>
      <c r="D46" s="81">
        <v>32</v>
      </c>
      <c r="E46" s="81">
        <v>2.8</v>
      </c>
      <c r="F46" s="82" t="s">
        <v>501</v>
      </c>
    </row>
    <row r="47" spans="1:6" ht="12.75">
      <c r="A47" s="81">
        <v>21</v>
      </c>
      <c r="B47" s="82" t="s">
        <v>503</v>
      </c>
      <c r="C47" s="81">
        <v>1</v>
      </c>
      <c r="D47" s="81">
        <v>34</v>
      </c>
      <c r="E47" s="81">
        <v>1.4</v>
      </c>
      <c r="F47" s="82" t="s">
        <v>500</v>
      </c>
    </row>
    <row r="48" spans="1:6" ht="12.75">
      <c r="A48" s="81">
        <v>22</v>
      </c>
      <c r="B48" s="82" t="s">
        <v>503</v>
      </c>
      <c r="C48" s="81">
        <v>1</v>
      </c>
      <c r="D48" s="81">
        <v>35</v>
      </c>
      <c r="E48" s="81">
        <v>5</v>
      </c>
      <c r="F48" s="82" t="s">
        <v>505</v>
      </c>
    </row>
    <row r="49" spans="1:6" ht="12.75">
      <c r="A49" s="81">
        <v>23</v>
      </c>
      <c r="B49" s="82" t="s">
        <v>503</v>
      </c>
      <c r="C49" s="81">
        <v>1</v>
      </c>
      <c r="D49" s="81">
        <v>36</v>
      </c>
      <c r="E49" s="81">
        <v>2.8</v>
      </c>
      <c r="F49" s="82" t="s">
        <v>501</v>
      </c>
    </row>
    <row r="50" spans="1:6" ht="12.75">
      <c r="A50" s="81">
        <v>24</v>
      </c>
      <c r="B50" s="82" t="s">
        <v>503</v>
      </c>
      <c r="C50" s="81">
        <v>2</v>
      </c>
      <c r="D50" s="81">
        <v>1</v>
      </c>
      <c r="E50" s="81">
        <v>10</v>
      </c>
      <c r="F50" s="82" t="s">
        <v>499</v>
      </c>
    </row>
    <row r="51" spans="1:6" ht="12.75">
      <c r="A51" s="81">
        <v>25</v>
      </c>
      <c r="B51" s="82" t="s">
        <v>503</v>
      </c>
      <c r="C51" s="81">
        <v>2</v>
      </c>
      <c r="D51" s="81">
        <v>2</v>
      </c>
      <c r="E51" s="81">
        <v>3.6</v>
      </c>
      <c r="F51" s="82" t="s">
        <v>500</v>
      </c>
    </row>
    <row r="52" spans="1:6" ht="12.75">
      <c r="A52" s="81">
        <v>26</v>
      </c>
      <c r="B52" s="82" t="s">
        <v>503</v>
      </c>
      <c r="C52" s="81">
        <v>2</v>
      </c>
      <c r="D52" s="81">
        <v>3</v>
      </c>
      <c r="E52" s="81">
        <v>2</v>
      </c>
      <c r="F52" s="82" t="s">
        <v>499</v>
      </c>
    </row>
    <row r="53" spans="1:6" ht="12.75">
      <c r="A53" s="81">
        <v>27</v>
      </c>
      <c r="B53" s="82" t="s">
        <v>503</v>
      </c>
      <c r="C53" s="81">
        <v>2</v>
      </c>
      <c r="D53" s="81">
        <v>4</v>
      </c>
      <c r="E53" s="81">
        <v>1.8</v>
      </c>
      <c r="F53" s="82" t="s">
        <v>500</v>
      </c>
    </row>
    <row r="54" spans="1:6" ht="12.75">
      <c r="A54" s="81">
        <v>28</v>
      </c>
      <c r="B54" s="82" t="s">
        <v>503</v>
      </c>
      <c r="C54" s="81">
        <v>2</v>
      </c>
      <c r="D54" s="81">
        <v>5</v>
      </c>
      <c r="E54" s="81">
        <v>7.1</v>
      </c>
      <c r="F54" s="82" t="s">
        <v>499</v>
      </c>
    </row>
    <row r="55" spans="1:6" ht="12.75">
      <c r="A55" s="81">
        <v>29</v>
      </c>
      <c r="B55" s="82" t="s">
        <v>503</v>
      </c>
      <c r="C55" s="81">
        <v>2</v>
      </c>
      <c r="D55" s="81">
        <v>6</v>
      </c>
      <c r="E55" s="81">
        <v>1.1</v>
      </c>
      <c r="F55" s="82" t="s">
        <v>500</v>
      </c>
    </row>
    <row r="56" spans="1:6" ht="12.75">
      <c r="A56" s="81">
        <v>30</v>
      </c>
      <c r="B56" s="82" t="s">
        <v>503</v>
      </c>
      <c r="C56" s="81">
        <v>2</v>
      </c>
      <c r="D56" s="81">
        <v>7</v>
      </c>
      <c r="E56" s="81">
        <v>1.4</v>
      </c>
      <c r="F56" s="82" t="s">
        <v>502</v>
      </c>
    </row>
    <row r="57" spans="1:6" ht="12.75">
      <c r="A57" s="81">
        <v>31</v>
      </c>
      <c r="B57" s="82" t="s">
        <v>503</v>
      </c>
      <c r="C57" s="81">
        <v>2</v>
      </c>
      <c r="D57" s="81">
        <v>8</v>
      </c>
      <c r="E57" s="81">
        <v>2.1</v>
      </c>
      <c r="F57" s="82" t="s">
        <v>500</v>
      </c>
    </row>
    <row r="58" spans="1:6" ht="12.75">
      <c r="A58" s="81">
        <v>32</v>
      </c>
      <c r="B58" s="82" t="s">
        <v>503</v>
      </c>
      <c r="C58" s="81">
        <v>2</v>
      </c>
      <c r="D58" s="81">
        <v>9</v>
      </c>
      <c r="E58" s="81">
        <v>2</v>
      </c>
      <c r="F58" s="82" t="s">
        <v>500</v>
      </c>
    </row>
    <row r="59" spans="1:6" ht="12.75">
      <c r="A59" s="81">
        <v>33</v>
      </c>
      <c r="B59" s="82" t="s">
        <v>503</v>
      </c>
      <c r="C59" s="81">
        <v>2</v>
      </c>
      <c r="D59" s="81">
        <v>10</v>
      </c>
      <c r="E59" s="81">
        <v>1</v>
      </c>
      <c r="F59" s="82" t="s">
        <v>502</v>
      </c>
    </row>
    <row r="60" spans="1:6" s="79" customFormat="1" ht="12.75">
      <c r="A60" s="81">
        <v>34</v>
      </c>
      <c r="B60" s="82" t="s">
        <v>503</v>
      </c>
      <c r="C60" s="81">
        <v>2</v>
      </c>
      <c r="D60" s="81">
        <v>11</v>
      </c>
      <c r="E60" s="81">
        <v>6</v>
      </c>
      <c r="F60" s="82" t="s">
        <v>505</v>
      </c>
    </row>
    <row r="61" spans="1:6" ht="12.75">
      <c r="A61" s="81">
        <v>35</v>
      </c>
      <c r="B61" s="82" t="s">
        <v>503</v>
      </c>
      <c r="C61" s="81">
        <v>2</v>
      </c>
      <c r="D61" s="81">
        <v>12</v>
      </c>
      <c r="E61" s="81">
        <v>3</v>
      </c>
      <c r="F61" s="82" t="s">
        <v>499</v>
      </c>
    </row>
    <row r="62" spans="1:6" ht="12.75">
      <c r="A62" s="81">
        <v>36</v>
      </c>
      <c r="B62" s="82" t="s">
        <v>503</v>
      </c>
      <c r="C62" s="81">
        <v>2</v>
      </c>
      <c r="D62" s="81">
        <v>13</v>
      </c>
      <c r="E62" s="81">
        <v>13</v>
      </c>
      <c r="F62" s="82" t="s">
        <v>505</v>
      </c>
    </row>
    <row r="63" spans="1:6" ht="12.75">
      <c r="A63" s="81">
        <v>37</v>
      </c>
      <c r="B63" s="82" t="s">
        <v>503</v>
      </c>
      <c r="C63" s="81">
        <v>2</v>
      </c>
      <c r="D63" s="81">
        <v>14</v>
      </c>
      <c r="E63" s="81">
        <v>8.7</v>
      </c>
      <c r="F63" s="82" t="s">
        <v>501</v>
      </c>
    </row>
    <row r="64" spans="1:6" ht="12.75">
      <c r="A64" s="81">
        <v>38</v>
      </c>
      <c r="B64" s="82" t="s">
        <v>503</v>
      </c>
      <c r="C64" s="81">
        <v>2</v>
      </c>
      <c r="D64" s="81">
        <v>15</v>
      </c>
      <c r="E64" s="81">
        <v>2.5</v>
      </c>
      <c r="F64" s="82" t="s">
        <v>501</v>
      </c>
    </row>
    <row r="65" spans="1:6" ht="12.75">
      <c r="A65" s="81">
        <v>39</v>
      </c>
      <c r="B65" s="82" t="s">
        <v>503</v>
      </c>
      <c r="C65" s="81">
        <v>2</v>
      </c>
      <c r="D65" s="81">
        <v>16</v>
      </c>
      <c r="E65" s="81">
        <v>9.2</v>
      </c>
      <c r="F65" s="82" t="s">
        <v>501</v>
      </c>
    </row>
    <row r="66" spans="1:6" ht="12.75">
      <c r="A66" s="81">
        <v>40</v>
      </c>
      <c r="B66" s="82" t="s">
        <v>503</v>
      </c>
      <c r="C66" s="81">
        <v>3</v>
      </c>
      <c r="D66" s="81">
        <v>1</v>
      </c>
      <c r="E66" s="81">
        <v>8</v>
      </c>
      <c r="F66" s="82" t="s">
        <v>506</v>
      </c>
    </row>
    <row r="67" spans="1:6" ht="12.75">
      <c r="A67" s="81">
        <v>41</v>
      </c>
      <c r="B67" s="82" t="s">
        <v>503</v>
      </c>
      <c r="C67" s="81">
        <v>3</v>
      </c>
      <c r="D67" s="81">
        <v>2</v>
      </c>
      <c r="E67" s="81">
        <v>1.2</v>
      </c>
      <c r="F67" s="82" t="s">
        <v>506</v>
      </c>
    </row>
    <row r="68" spans="1:6" ht="12.75">
      <c r="A68" s="81">
        <v>42</v>
      </c>
      <c r="B68" s="82" t="s">
        <v>503</v>
      </c>
      <c r="C68" s="81">
        <v>3</v>
      </c>
      <c r="D68" s="81">
        <v>3</v>
      </c>
      <c r="E68" s="81">
        <v>5.2</v>
      </c>
      <c r="F68" s="82" t="s">
        <v>500</v>
      </c>
    </row>
    <row r="69" spans="1:6" ht="12.75">
      <c r="A69" s="81">
        <v>43</v>
      </c>
      <c r="B69" s="82" t="s">
        <v>503</v>
      </c>
      <c r="C69" s="81">
        <v>3</v>
      </c>
      <c r="D69" s="81">
        <v>4</v>
      </c>
      <c r="E69" s="81">
        <v>1</v>
      </c>
      <c r="F69" s="82" t="s">
        <v>500</v>
      </c>
    </row>
    <row r="70" spans="1:6" ht="12.75">
      <c r="A70" s="81">
        <v>44</v>
      </c>
      <c r="B70" t="s">
        <v>503</v>
      </c>
      <c r="C70" s="81">
        <v>3</v>
      </c>
      <c r="D70" s="81">
        <v>7</v>
      </c>
      <c r="E70" s="81">
        <v>2.1</v>
      </c>
      <c r="F70" s="82" t="s">
        <v>506</v>
      </c>
    </row>
    <row r="71" spans="1:6" ht="12.75">
      <c r="A71" s="81">
        <v>45</v>
      </c>
      <c r="B71" s="82" t="s">
        <v>503</v>
      </c>
      <c r="C71" s="81">
        <v>3</v>
      </c>
      <c r="D71" s="81">
        <v>8</v>
      </c>
      <c r="E71" s="81">
        <v>2.9</v>
      </c>
      <c r="F71" s="82" t="s">
        <v>502</v>
      </c>
    </row>
    <row r="72" spans="1:6" ht="12.75">
      <c r="A72" s="81">
        <v>46</v>
      </c>
      <c r="B72" s="82" t="s">
        <v>503</v>
      </c>
      <c r="C72" s="81">
        <v>3</v>
      </c>
      <c r="D72" s="81">
        <v>9</v>
      </c>
      <c r="E72" s="81">
        <v>1.7</v>
      </c>
      <c r="F72" s="82" t="s">
        <v>506</v>
      </c>
    </row>
    <row r="73" spans="1:6" ht="12.75">
      <c r="A73" s="81">
        <v>47</v>
      </c>
      <c r="B73" s="82" t="s">
        <v>503</v>
      </c>
      <c r="C73" s="81">
        <v>3</v>
      </c>
      <c r="D73" s="81">
        <v>11</v>
      </c>
      <c r="E73" s="81">
        <v>1.5</v>
      </c>
      <c r="F73" s="82" t="s">
        <v>502</v>
      </c>
    </row>
    <row r="74" spans="1:6" ht="12.75">
      <c r="A74" s="81">
        <v>48</v>
      </c>
      <c r="B74" s="82" t="s">
        <v>503</v>
      </c>
      <c r="C74" s="81">
        <v>3</v>
      </c>
      <c r="D74" s="81">
        <v>12</v>
      </c>
      <c r="E74" s="81">
        <v>2.4</v>
      </c>
      <c r="F74" s="82" t="s">
        <v>506</v>
      </c>
    </row>
    <row r="75" spans="1:6" ht="12.75">
      <c r="A75" s="81">
        <v>49</v>
      </c>
      <c r="B75" s="82" t="s">
        <v>503</v>
      </c>
      <c r="C75" s="81">
        <v>3</v>
      </c>
      <c r="D75" s="81">
        <v>13</v>
      </c>
      <c r="E75" s="81">
        <v>14.5</v>
      </c>
      <c r="F75" s="82" t="s">
        <v>506</v>
      </c>
    </row>
    <row r="76" spans="1:6" ht="12.75">
      <c r="A76" s="81">
        <v>50</v>
      </c>
      <c r="B76" s="82" t="s">
        <v>503</v>
      </c>
      <c r="C76" s="81">
        <v>3</v>
      </c>
      <c r="D76" s="81">
        <v>14</v>
      </c>
      <c r="E76" s="81">
        <v>6.5</v>
      </c>
      <c r="F76" s="82" t="s">
        <v>501</v>
      </c>
    </row>
    <row r="77" spans="1:6" ht="12.75">
      <c r="A77" s="81">
        <v>51</v>
      </c>
      <c r="B77" s="82" t="s">
        <v>503</v>
      </c>
      <c r="C77" s="81">
        <v>3</v>
      </c>
      <c r="D77" s="81">
        <v>15</v>
      </c>
      <c r="E77" s="81">
        <v>2.3</v>
      </c>
      <c r="F77" s="82" t="s">
        <v>502</v>
      </c>
    </row>
    <row r="78" spans="1:6" ht="12.75">
      <c r="A78" s="81">
        <v>52</v>
      </c>
      <c r="B78" s="82" t="s">
        <v>503</v>
      </c>
      <c r="C78" s="81">
        <v>3</v>
      </c>
      <c r="D78" s="81">
        <v>16</v>
      </c>
      <c r="E78" s="81">
        <v>10.5</v>
      </c>
      <c r="F78" s="82" t="s">
        <v>501</v>
      </c>
    </row>
    <row r="79" spans="1:6" ht="12.75">
      <c r="A79" s="81"/>
      <c r="B79" s="82"/>
      <c r="C79" s="81"/>
      <c r="D79" s="81"/>
      <c r="E79" s="83">
        <f>SUM(E27:E78)</f>
        <v>244.49999999999994</v>
      </c>
      <c r="F79" s="82"/>
    </row>
    <row r="80" spans="1:6" ht="12.75">
      <c r="A80" s="81">
        <v>1</v>
      </c>
      <c r="B80" s="82" t="s">
        <v>507</v>
      </c>
      <c r="C80" s="81">
        <v>1</v>
      </c>
      <c r="D80" s="81">
        <v>4</v>
      </c>
      <c r="E80" s="81">
        <v>7.9</v>
      </c>
      <c r="F80" s="82" t="s">
        <v>508</v>
      </c>
    </row>
    <row r="81" spans="1:6" ht="12.75">
      <c r="A81" s="81">
        <v>2</v>
      </c>
      <c r="B81" s="82" t="s">
        <v>507</v>
      </c>
      <c r="C81" s="81">
        <v>1</v>
      </c>
      <c r="D81" s="81">
        <v>6</v>
      </c>
      <c r="E81" s="81">
        <v>4.8</v>
      </c>
      <c r="F81" s="82" t="s">
        <v>508</v>
      </c>
    </row>
    <row r="82" spans="1:6" ht="12.75">
      <c r="A82" s="81">
        <v>3</v>
      </c>
      <c r="B82" s="82" t="s">
        <v>507</v>
      </c>
      <c r="C82" s="81">
        <v>1</v>
      </c>
      <c r="D82" s="81">
        <v>7</v>
      </c>
      <c r="E82" s="81">
        <v>2.7</v>
      </c>
      <c r="F82" s="82" t="s">
        <v>508</v>
      </c>
    </row>
    <row r="83" spans="1:6" ht="12.75">
      <c r="A83" s="81">
        <v>4</v>
      </c>
      <c r="B83" s="82" t="s">
        <v>507</v>
      </c>
      <c r="C83" s="81">
        <v>1</v>
      </c>
      <c r="D83" s="81">
        <v>9</v>
      </c>
      <c r="E83" s="81">
        <v>4.8</v>
      </c>
      <c r="F83" s="82" t="s">
        <v>508</v>
      </c>
    </row>
    <row r="84" spans="1:6" ht="12.75">
      <c r="A84" s="81">
        <v>5</v>
      </c>
      <c r="B84" s="82" t="s">
        <v>507</v>
      </c>
      <c r="C84" s="81">
        <v>1</v>
      </c>
      <c r="D84" s="81">
        <v>13</v>
      </c>
      <c r="E84" s="81">
        <v>4.8</v>
      </c>
      <c r="F84" s="82" t="s">
        <v>508</v>
      </c>
    </row>
    <row r="85" spans="1:6" ht="12.75">
      <c r="A85" s="81">
        <v>6</v>
      </c>
      <c r="B85" s="82" t="s">
        <v>507</v>
      </c>
      <c r="C85" s="81">
        <v>1</v>
      </c>
      <c r="D85" s="81">
        <v>18</v>
      </c>
      <c r="E85" s="81">
        <v>1.9</v>
      </c>
      <c r="F85" s="82" t="s">
        <v>508</v>
      </c>
    </row>
    <row r="86" spans="1:6" ht="12.75">
      <c r="A86" s="81">
        <v>7</v>
      </c>
      <c r="B86" s="82" t="s">
        <v>507</v>
      </c>
      <c r="C86" s="81">
        <v>1</v>
      </c>
      <c r="D86" s="81">
        <v>20</v>
      </c>
      <c r="E86" s="81">
        <v>13.5</v>
      </c>
      <c r="F86" s="82" t="s">
        <v>508</v>
      </c>
    </row>
    <row r="87" spans="1:6" ht="12.75">
      <c r="A87" s="81">
        <v>8</v>
      </c>
      <c r="B87" s="82" t="s">
        <v>507</v>
      </c>
      <c r="C87" s="81">
        <v>1</v>
      </c>
      <c r="D87" s="81">
        <v>24</v>
      </c>
      <c r="E87" s="81">
        <v>1.9</v>
      </c>
      <c r="F87" s="82" t="s">
        <v>508</v>
      </c>
    </row>
    <row r="88" spans="1:6" ht="12.75">
      <c r="A88" s="81">
        <v>9</v>
      </c>
      <c r="B88" s="82" t="s">
        <v>507</v>
      </c>
      <c r="C88" s="81">
        <v>1</v>
      </c>
      <c r="D88" s="81">
        <v>25</v>
      </c>
      <c r="E88" s="81">
        <v>2.7</v>
      </c>
      <c r="F88" s="82" t="s">
        <v>509</v>
      </c>
    </row>
    <row r="89" spans="1:6" ht="12.75">
      <c r="A89" s="81">
        <v>10</v>
      </c>
      <c r="B89" s="82" t="s">
        <v>507</v>
      </c>
      <c r="C89" s="81">
        <v>1</v>
      </c>
      <c r="D89" s="81">
        <v>26</v>
      </c>
      <c r="E89" s="81">
        <v>2.6</v>
      </c>
      <c r="F89" s="82" t="s">
        <v>509</v>
      </c>
    </row>
    <row r="90" spans="1:6" ht="12.75">
      <c r="A90" s="81">
        <v>11</v>
      </c>
      <c r="B90" s="82" t="s">
        <v>507</v>
      </c>
      <c r="C90" s="81">
        <v>1</v>
      </c>
      <c r="D90" s="81">
        <v>27</v>
      </c>
      <c r="E90" s="81">
        <v>3.6</v>
      </c>
      <c r="F90" s="82" t="s">
        <v>509</v>
      </c>
    </row>
    <row r="91" spans="1:6" ht="12.75">
      <c r="A91" s="81">
        <v>12</v>
      </c>
      <c r="B91" s="82" t="s">
        <v>507</v>
      </c>
      <c r="C91" s="81">
        <v>1</v>
      </c>
      <c r="D91" s="81">
        <v>36</v>
      </c>
      <c r="E91" s="81">
        <v>6.1</v>
      </c>
      <c r="F91" s="82" t="s">
        <v>509</v>
      </c>
    </row>
    <row r="92" spans="1:6" ht="12.75">
      <c r="A92" s="81">
        <v>13</v>
      </c>
      <c r="B92" s="82" t="s">
        <v>507</v>
      </c>
      <c r="C92" s="81">
        <v>1</v>
      </c>
      <c r="D92" s="81">
        <v>49</v>
      </c>
      <c r="E92" s="81">
        <v>1.7</v>
      </c>
      <c r="F92" s="82" t="s">
        <v>509</v>
      </c>
    </row>
    <row r="93" spans="1:6" ht="12.75">
      <c r="A93" s="81">
        <v>14</v>
      </c>
      <c r="B93" s="82" t="s">
        <v>507</v>
      </c>
      <c r="C93" s="81">
        <v>1</v>
      </c>
      <c r="D93" s="81">
        <v>52</v>
      </c>
      <c r="E93" s="81">
        <v>2.3</v>
      </c>
      <c r="F93" s="82" t="s">
        <v>509</v>
      </c>
    </row>
    <row r="94" spans="1:6" ht="12.75">
      <c r="A94" s="81">
        <v>15</v>
      </c>
      <c r="B94" s="82" t="s">
        <v>507</v>
      </c>
      <c r="C94" s="81">
        <v>2</v>
      </c>
      <c r="D94" s="81">
        <v>12</v>
      </c>
      <c r="E94" s="81">
        <v>1.6</v>
      </c>
      <c r="F94" s="82" t="s">
        <v>509</v>
      </c>
    </row>
    <row r="95" spans="1:6" ht="12.75">
      <c r="A95" s="81">
        <v>16</v>
      </c>
      <c r="B95" s="82" t="s">
        <v>507</v>
      </c>
      <c r="C95" s="81">
        <v>2</v>
      </c>
      <c r="D95" s="81">
        <v>13</v>
      </c>
      <c r="E95" s="81">
        <v>2.5</v>
      </c>
      <c r="F95" s="82" t="s">
        <v>509</v>
      </c>
    </row>
    <row r="96" spans="1:6" ht="12.75">
      <c r="A96" s="81">
        <v>17</v>
      </c>
      <c r="B96" s="82" t="s">
        <v>507</v>
      </c>
      <c r="C96" s="81">
        <v>2</v>
      </c>
      <c r="D96" s="81">
        <v>14</v>
      </c>
      <c r="E96" s="81">
        <v>2.3</v>
      </c>
      <c r="F96" s="82" t="s">
        <v>509</v>
      </c>
    </row>
    <row r="97" spans="1:6" ht="12.75">
      <c r="A97" s="81">
        <v>18</v>
      </c>
      <c r="B97" s="82" t="s">
        <v>507</v>
      </c>
      <c r="C97" s="81">
        <v>2</v>
      </c>
      <c r="D97" s="81">
        <v>15</v>
      </c>
      <c r="E97" s="81">
        <v>1.6</v>
      </c>
      <c r="F97" s="82" t="s">
        <v>509</v>
      </c>
    </row>
    <row r="98" spans="1:6" ht="12.75">
      <c r="A98" s="81">
        <v>19</v>
      </c>
      <c r="B98" s="82" t="s">
        <v>507</v>
      </c>
      <c r="C98" s="81">
        <v>2</v>
      </c>
      <c r="D98" s="81">
        <v>16</v>
      </c>
      <c r="E98" s="81">
        <v>1.6</v>
      </c>
      <c r="F98" s="82" t="s">
        <v>509</v>
      </c>
    </row>
    <row r="99" spans="1:6" ht="12.75">
      <c r="A99" s="81">
        <v>20</v>
      </c>
      <c r="B99" s="82" t="s">
        <v>507</v>
      </c>
      <c r="C99" s="81">
        <v>2</v>
      </c>
      <c r="D99" s="81">
        <v>7</v>
      </c>
      <c r="E99" s="81">
        <v>8.4</v>
      </c>
      <c r="F99" s="82" t="s">
        <v>509</v>
      </c>
    </row>
    <row r="100" spans="1:6" ht="12.75">
      <c r="A100" s="81">
        <v>21</v>
      </c>
      <c r="B100" s="82" t="s">
        <v>507</v>
      </c>
      <c r="C100" s="81">
        <v>2</v>
      </c>
      <c r="D100" s="81">
        <v>8</v>
      </c>
      <c r="E100" s="81">
        <v>9</v>
      </c>
      <c r="F100" s="82" t="s">
        <v>509</v>
      </c>
    </row>
    <row r="101" spans="1:6" ht="12.75">
      <c r="A101" s="81">
        <v>22</v>
      </c>
      <c r="B101" s="82" t="s">
        <v>507</v>
      </c>
      <c r="C101" s="81">
        <v>2</v>
      </c>
      <c r="D101" s="81">
        <v>29</v>
      </c>
      <c r="E101" s="81">
        <v>8.7</v>
      </c>
      <c r="F101" s="82" t="s">
        <v>509</v>
      </c>
    </row>
    <row r="102" spans="1:6" ht="12.75">
      <c r="A102" s="81">
        <v>23</v>
      </c>
      <c r="B102" s="82" t="s">
        <v>507</v>
      </c>
      <c r="C102" s="81">
        <v>2</v>
      </c>
      <c r="D102" s="81">
        <v>28</v>
      </c>
      <c r="E102" s="81">
        <v>3.2</v>
      </c>
      <c r="F102" s="82" t="s">
        <v>509</v>
      </c>
    </row>
    <row r="103" spans="1:6" ht="12.75">
      <c r="A103" s="81">
        <v>24</v>
      </c>
      <c r="B103" s="82" t="s">
        <v>507</v>
      </c>
      <c r="C103" s="81">
        <v>2</v>
      </c>
      <c r="D103" s="81">
        <v>32</v>
      </c>
      <c r="E103" s="81">
        <v>4.1</v>
      </c>
      <c r="F103" s="82" t="s">
        <v>508</v>
      </c>
    </row>
    <row r="104" spans="1:6" ht="12.75">
      <c r="A104" s="81">
        <v>25</v>
      </c>
      <c r="B104" s="82" t="s">
        <v>507</v>
      </c>
      <c r="C104" s="81">
        <v>2</v>
      </c>
      <c r="D104" s="81">
        <v>33</v>
      </c>
      <c r="E104" s="81">
        <v>3.1</v>
      </c>
      <c r="F104" s="82" t="s">
        <v>508</v>
      </c>
    </row>
    <row r="105" spans="1:6" ht="12.75">
      <c r="A105" s="81">
        <v>26</v>
      </c>
      <c r="B105" s="82" t="s">
        <v>507</v>
      </c>
      <c r="C105" s="81">
        <v>2</v>
      </c>
      <c r="D105" s="81">
        <v>34</v>
      </c>
      <c r="E105" s="81">
        <v>3.7</v>
      </c>
      <c r="F105" s="82" t="s">
        <v>508</v>
      </c>
    </row>
    <row r="106" spans="1:6" ht="12.75">
      <c r="A106" s="81">
        <v>27</v>
      </c>
      <c r="B106" s="82" t="s">
        <v>507</v>
      </c>
      <c r="C106" s="81">
        <v>2</v>
      </c>
      <c r="D106" s="81">
        <v>35</v>
      </c>
      <c r="E106" s="81">
        <v>3.1</v>
      </c>
      <c r="F106" s="82" t="s">
        <v>508</v>
      </c>
    </row>
    <row r="107" spans="1:6" ht="12.75">
      <c r="A107" s="81">
        <v>28</v>
      </c>
      <c r="B107" s="82" t="s">
        <v>507</v>
      </c>
      <c r="C107" s="81">
        <v>2</v>
      </c>
      <c r="D107" s="81">
        <v>40</v>
      </c>
      <c r="E107" s="81">
        <v>15</v>
      </c>
      <c r="F107" s="82" t="s">
        <v>509</v>
      </c>
    </row>
    <row r="108" spans="1:6" ht="12.75">
      <c r="A108" s="81">
        <v>29</v>
      </c>
      <c r="B108" s="82" t="s">
        <v>507</v>
      </c>
      <c r="C108" s="81">
        <v>2</v>
      </c>
      <c r="D108" s="81">
        <v>41</v>
      </c>
      <c r="E108" s="81">
        <v>3.2</v>
      </c>
      <c r="F108" s="82" t="s">
        <v>509</v>
      </c>
    </row>
    <row r="109" spans="1:6" ht="12.75">
      <c r="A109" s="81">
        <v>30</v>
      </c>
      <c r="B109" s="82" t="s">
        <v>507</v>
      </c>
      <c r="C109" s="81">
        <v>3</v>
      </c>
      <c r="D109" s="81">
        <v>63</v>
      </c>
      <c r="E109" s="81">
        <v>6</v>
      </c>
      <c r="F109" s="82" t="s">
        <v>509</v>
      </c>
    </row>
    <row r="110" spans="1:6" ht="12.75">
      <c r="A110" s="81">
        <v>31</v>
      </c>
      <c r="B110" s="82" t="s">
        <v>507</v>
      </c>
      <c r="C110" s="81">
        <v>3</v>
      </c>
      <c r="D110" s="81">
        <v>64</v>
      </c>
      <c r="E110" s="81">
        <v>3</v>
      </c>
      <c r="F110" s="82" t="s">
        <v>509</v>
      </c>
    </row>
    <row r="111" spans="1:6" ht="12.75">
      <c r="A111" s="81">
        <v>32</v>
      </c>
      <c r="B111" s="82" t="s">
        <v>507</v>
      </c>
      <c r="C111" s="81">
        <v>5</v>
      </c>
      <c r="D111" s="81">
        <v>8</v>
      </c>
      <c r="E111" s="81">
        <v>9</v>
      </c>
      <c r="F111" s="82" t="s">
        <v>504</v>
      </c>
    </row>
    <row r="112" spans="1:6" ht="12.75">
      <c r="A112" s="81">
        <v>33</v>
      </c>
      <c r="B112" s="82" t="s">
        <v>507</v>
      </c>
      <c r="C112" s="81">
        <v>5</v>
      </c>
      <c r="D112" s="81">
        <v>3</v>
      </c>
      <c r="E112" s="81">
        <v>4.7</v>
      </c>
      <c r="F112" s="82" t="s">
        <v>504</v>
      </c>
    </row>
    <row r="113" spans="1:6" ht="12.75">
      <c r="A113" s="81">
        <v>34</v>
      </c>
      <c r="B113" s="82" t="s">
        <v>507</v>
      </c>
      <c r="C113" s="81">
        <v>5</v>
      </c>
      <c r="D113" s="81">
        <v>25</v>
      </c>
      <c r="E113" s="81">
        <v>6.1</v>
      </c>
      <c r="F113" s="82" t="s">
        <v>504</v>
      </c>
    </row>
    <row r="114" spans="1:6" ht="12.75">
      <c r="A114" s="81">
        <v>35</v>
      </c>
      <c r="B114" s="82" t="s">
        <v>507</v>
      </c>
      <c r="C114" s="81">
        <v>5</v>
      </c>
      <c r="D114" s="81">
        <v>16</v>
      </c>
      <c r="E114" s="81">
        <v>1.9</v>
      </c>
      <c r="F114" s="82" t="s">
        <v>510</v>
      </c>
    </row>
    <row r="115" spans="1:6" ht="12.75">
      <c r="A115" s="81">
        <v>36</v>
      </c>
      <c r="B115" s="82" t="s">
        <v>507</v>
      </c>
      <c r="C115" s="81">
        <v>9</v>
      </c>
      <c r="D115" s="81">
        <v>5</v>
      </c>
      <c r="E115" s="81">
        <v>4.2</v>
      </c>
      <c r="F115" s="82" t="s">
        <v>511</v>
      </c>
    </row>
    <row r="116" spans="1:6" ht="12.75">
      <c r="A116" s="81">
        <v>37</v>
      </c>
      <c r="B116" s="82" t="s">
        <v>507</v>
      </c>
      <c r="C116" s="81">
        <v>9</v>
      </c>
      <c r="D116" s="81">
        <v>7</v>
      </c>
      <c r="E116" s="81">
        <v>11.5</v>
      </c>
      <c r="F116" s="82" t="s">
        <v>511</v>
      </c>
    </row>
    <row r="117" spans="1:6" ht="12.75">
      <c r="A117" s="81">
        <v>38</v>
      </c>
      <c r="B117" s="82" t="s">
        <v>507</v>
      </c>
      <c r="C117" s="81">
        <v>9</v>
      </c>
      <c r="D117" s="81">
        <v>15</v>
      </c>
      <c r="E117" s="81">
        <v>31.5</v>
      </c>
      <c r="F117" s="82" t="s">
        <v>511</v>
      </c>
    </row>
    <row r="118" spans="1:6" ht="12.75">
      <c r="A118" s="81">
        <v>39</v>
      </c>
      <c r="B118" s="82" t="s">
        <v>507</v>
      </c>
      <c r="C118" s="81">
        <v>9</v>
      </c>
      <c r="D118" s="81">
        <v>16</v>
      </c>
      <c r="E118" s="81">
        <v>7.9</v>
      </c>
      <c r="F118" s="82" t="s">
        <v>511</v>
      </c>
    </row>
    <row r="119" spans="1:6" ht="12.75">
      <c r="A119" s="81">
        <v>40</v>
      </c>
      <c r="B119" s="82" t="s">
        <v>507</v>
      </c>
      <c r="C119" s="81">
        <v>9</v>
      </c>
      <c r="D119" s="81">
        <v>17</v>
      </c>
      <c r="E119" s="81">
        <v>7.7</v>
      </c>
      <c r="F119" s="82" t="s">
        <v>511</v>
      </c>
    </row>
    <row r="120" spans="1:6" ht="12.75">
      <c r="A120" s="81">
        <v>41</v>
      </c>
      <c r="B120" s="82" t="s">
        <v>507</v>
      </c>
      <c r="C120" s="81">
        <v>9</v>
      </c>
      <c r="D120" s="81">
        <v>9</v>
      </c>
      <c r="E120" s="81">
        <v>7.8</v>
      </c>
      <c r="F120" s="82" t="s">
        <v>511</v>
      </c>
    </row>
    <row r="121" spans="1:6" ht="12.75">
      <c r="A121" s="81">
        <v>42</v>
      </c>
      <c r="B121" s="82" t="s">
        <v>507</v>
      </c>
      <c r="C121" s="81">
        <v>11</v>
      </c>
      <c r="D121" s="81">
        <v>1</v>
      </c>
      <c r="E121" s="81">
        <v>8.9</v>
      </c>
      <c r="F121" s="82" t="s">
        <v>504</v>
      </c>
    </row>
    <row r="122" spans="1:6" ht="12.75">
      <c r="A122" s="81">
        <v>43</v>
      </c>
      <c r="B122" s="82" t="s">
        <v>507</v>
      </c>
      <c r="C122" s="81">
        <v>11</v>
      </c>
      <c r="D122" s="81">
        <v>10</v>
      </c>
      <c r="E122" s="81">
        <v>6.3</v>
      </c>
      <c r="F122" s="82" t="s">
        <v>504</v>
      </c>
    </row>
    <row r="123" spans="1:6" ht="12.75">
      <c r="A123" s="81">
        <v>44</v>
      </c>
      <c r="B123" s="82" t="s">
        <v>507</v>
      </c>
      <c r="C123" s="81">
        <v>11</v>
      </c>
      <c r="D123" s="81">
        <v>14</v>
      </c>
      <c r="E123" s="81">
        <v>4.2</v>
      </c>
      <c r="F123" s="82" t="s">
        <v>504</v>
      </c>
    </row>
    <row r="124" spans="1:6" ht="12.75">
      <c r="A124" s="81">
        <v>45</v>
      </c>
      <c r="B124" s="82" t="s">
        <v>507</v>
      </c>
      <c r="C124" s="81">
        <v>11</v>
      </c>
      <c r="D124" s="81">
        <v>17</v>
      </c>
      <c r="E124" s="81">
        <v>6.5</v>
      </c>
      <c r="F124" s="82" t="s">
        <v>504</v>
      </c>
    </row>
    <row r="125" spans="1:6" ht="12.75">
      <c r="A125" s="81">
        <v>46</v>
      </c>
      <c r="B125" s="82" t="s">
        <v>507</v>
      </c>
      <c r="C125" s="81">
        <v>11</v>
      </c>
      <c r="D125" s="81">
        <v>22</v>
      </c>
      <c r="E125" s="81">
        <v>2.3</v>
      </c>
      <c r="F125" s="82" t="s">
        <v>504</v>
      </c>
    </row>
    <row r="126" spans="1:6" ht="12.75">
      <c r="A126" s="81">
        <v>47</v>
      </c>
      <c r="B126" s="82" t="s">
        <v>507</v>
      </c>
      <c r="C126" s="81">
        <v>11</v>
      </c>
      <c r="D126" s="81">
        <v>23</v>
      </c>
      <c r="E126" s="81">
        <v>5.8</v>
      </c>
      <c r="F126" s="82" t="s">
        <v>504</v>
      </c>
    </row>
    <row r="127" spans="1:6" ht="12.75">
      <c r="A127" s="81">
        <v>48</v>
      </c>
      <c r="B127" s="82" t="s">
        <v>507</v>
      </c>
      <c r="C127" s="81">
        <v>11</v>
      </c>
      <c r="D127" s="81">
        <v>20</v>
      </c>
      <c r="E127" s="81">
        <v>4</v>
      </c>
      <c r="F127" s="82" t="s">
        <v>504</v>
      </c>
    </row>
    <row r="128" spans="1:6" ht="12.75">
      <c r="A128" s="81">
        <v>49</v>
      </c>
      <c r="B128" s="82" t="s">
        <v>507</v>
      </c>
      <c r="C128" s="81">
        <v>11</v>
      </c>
      <c r="D128" s="81">
        <v>26</v>
      </c>
      <c r="E128" s="81">
        <v>3.2</v>
      </c>
      <c r="F128" s="82" t="s">
        <v>504</v>
      </c>
    </row>
    <row r="129" spans="1:6" ht="12.75">
      <c r="A129" s="81">
        <v>50</v>
      </c>
      <c r="B129" s="82" t="s">
        <v>507</v>
      </c>
      <c r="C129" s="81">
        <v>11</v>
      </c>
      <c r="D129" s="81">
        <v>27</v>
      </c>
      <c r="E129" s="81">
        <v>6</v>
      </c>
      <c r="F129" s="82" t="s">
        <v>504</v>
      </c>
    </row>
    <row r="130" spans="1:6" ht="12.75">
      <c r="A130" s="82"/>
      <c r="B130" s="82"/>
      <c r="C130" s="81"/>
      <c r="D130" s="81"/>
      <c r="E130" s="83">
        <f>SUM(E80:E129)</f>
        <v>280.9</v>
      </c>
      <c r="F130" s="82"/>
    </row>
    <row r="131" spans="1:6" ht="12.75">
      <c r="A131" s="81">
        <v>1</v>
      </c>
      <c r="B131" s="82" t="s">
        <v>512</v>
      </c>
      <c r="C131" s="81">
        <v>2</v>
      </c>
      <c r="D131" s="81">
        <v>30</v>
      </c>
      <c r="E131" s="81">
        <v>5.7</v>
      </c>
      <c r="F131" s="82" t="s">
        <v>513</v>
      </c>
    </row>
    <row r="132" spans="1:6" ht="12.75">
      <c r="A132" s="81">
        <v>2</v>
      </c>
      <c r="B132" s="82" t="s">
        <v>512</v>
      </c>
      <c r="C132" s="81">
        <v>2</v>
      </c>
      <c r="D132" s="81">
        <v>31</v>
      </c>
      <c r="E132" s="81">
        <v>8.8</v>
      </c>
      <c r="F132" s="82" t="s">
        <v>513</v>
      </c>
    </row>
    <row r="133" spans="1:6" ht="12.75">
      <c r="A133" s="81">
        <v>3</v>
      </c>
      <c r="B133" s="82" t="s">
        <v>512</v>
      </c>
      <c r="C133" s="81">
        <v>2</v>
      </c>
      <c r="D133" s="81">
        <v>41</v>
      </c>
      <c r="E133" s="81">
        <v>8.1</v>
      </c>
      <c r="F133" s="82" t="s">
        <v>513</v>
      </c>
    </row>
    <row r="134" spans="1:6" ht="12.75">
      <c r="A134" s="81">
        <v>4</v>
      </c>
      <c r="B134" s="82" t="s">
        <v>512</v>
      </c>
      <c r="C134" s="81">
        <v>2</v>
      </c>
      <c r="D134" s="81">
        <v>43</v>
      </c>
      <c r="E134" s="81">
        <v>5</v>
      </c>
      <c r="F134" s="82" t="s">
        <v>513</v>
      </c>
    </row>
    <row r="135" spans="1:6" ht="12.75">
      <c r="A135" s="81">
        <v>5</v>
      </c>
      <c r="B135" s="82" t="s">
        <v>512</v>
      </c>
      <c r="C135" s="81">
        <v>2</v>
      </c>
      <c r="D135" s="81">
        <v>45</v>
      </c>
      <c r="E135" s="81">
        <v>6.2</v>
      </c>
      <c r="F135" s="82" t="s">
        <v>513</v>
      </c>
    </row>
    <row r="136" spans="1:6" ht="12.75">
      <c r="A136" s="81">
        <v>6</v>
      </c>
      <c r="B136" s="82" t="s">
        <v>512</v>
      </c>
      <c r="C136" s="81">
        <v>2</v>
      </c>
      <c r="D136" s="81">
        <v>49</v>
      </c>
      <c r="E136" s="81">
        <v>5.6</v>
      </c>
      <c r="F136" s="82" t="s">
        <v>513</v>
      </c>
    </row>
    <row r="137" spans="1:6" ht="12.75">
      <c r="A137" s="81">
        <v>7</v>
      </c>
      <c r="B137" s="82" t="s">
        <v>512</v>
      </c>
      <c r="C137" s="81">
        <v>3</v>
      </c>
      <c r="D137" s="81">
        <v>3</v>
      </c>
      <c r="E137" s="81">
        <v>11.6</v>
      </c>
      <c r="F137" s="82" t="s">
        <v>513</v>
      </c>
    </row>
    <row r="138" spans="1:6" ht="12.75">
      <c r="A138" s="81">
        <v>8</v>
      </c>
      <c r="B138" s="82" t="s">
        <v>512</v>
      </c>
      <c r="C138" s="81">
        <v>3</v>
      </c>
      <c r="D138" s="81">
        <v>4</v>
      </c>
      <c r="E138" s="81">
        <v>15</v>
      </c>
      <c r="F138" s="82" t="s">
        <v>513</v>
      </c>
    </row>
    <row r="139" spans="1:6" ht="12.75">
      <c r="A139" s="81">
        <v>9</v>
      </c>
      <c r="B139" s="82" t="s">
        <v>512</v>
      </c>
      <c r="C139" s="81">
        <v>3</v>
      </c>
      <c r="D139" s="81">
        <v>18</v>
      </c>
      <c r="E139" s="81">
        <v>18</v>
      </c>
      <c r="F139" s="82" t="s">
        <v>513</v>
      </c>
    </row>
    <row r="140" spans="1:6" ht="12.75">
      <c r="A140" s="81">
        <v>10</v>
      </c>
      <c r="B140" s="82" t="s">
        <v>512</v>
      </c>
      <c r="C140" s="81">
        <v>8</v>
      </c>
      <c r="D140" s="81">
        <v>1</v>
      </c>
      <c r="E140" s="81">
        <v>5.7</v>
      </c>
      <c r="F140" s="82" t="s">
        <v>513</v>
      </c>
    </row>
    <row r="141" spans="1:6" ht="12.75">
      <c r="A141" s="81">
        <v>11</v>
      </c>
      <c r="B141" s="82" t="s">
        <v>512</v>
      </c>
      <c r="C141" s="81">
        <v>8</v>
      </c>
      <c r="D141" s="81">
        <v>10</v>
      </c>
      <c r="E141" s="81">
        <v>4</v>
      </c>
      <c r="F141" s="82" t="s">
        <v>513</v>
      </c>
    </row>
    <row r="142" spans="1:6" ht="12.75">
      <c r="A142" s="81">
        <v>12</v>
      </c>
      <c r="B142" s="82" t="s">
        <v>512</v>
      </c>
      <c r="C142" s="81">
        <v>8</v>
      </c>
      <c r="D142" s="81">
        <v>15</v>
      </c>
      <c r="E142" s="81">
        <v>6</v>
      </c>
      <c r="F142" s="82" t="s">
        <v>513</v>
      </c>
    </row>
    <row r="143" spans="1:6" ht="12.75">
      <c r="A143" s="81">
        <v>13</v>
      </c>
      <c r="B143" s="82" t="s">
        <v>512</v>
      </c>
      <c r="C143" s="81">
        <v>8</v>
      </c>
      <c r="D143" s="81">
        <v>13</v>
      </c>
      <c r="E143" s="81">
        <v>10.6</v>
      </c>
      <c r="F143" s="82" t="s">
        <v>513</v>
      </c>
    </row>
    <row r="144" spans="1:6" ht="12.75">
      <c r="A144" s="81">
        <v>14</v>
      </c>
      <c r="B144" s="82" t="s">
        <v>512</v>
      </c>
      <c r="C144" s="81">
        <v>11</v>
      </c>
      <c r="D144" s="81">
        <v>28</v>
      </c>
      <c r="E144" s="81">
        <v>7.1</v>
      </c>
      <c r="F144" s="82" t="s">
        <v>502</v>
      </c>
    </row>
    <row r="145" spans="1:6" ht="12.75">
      <c r="A145" s="81">
        <v>15</v>
      </c>
      <c r="B145" s="82" t="s">
        <v>512</v>
      </c>
      <c r="C145" s="81">
        <v>11</v>
      </c>
      <c r="D145" s="81">
        <v>46</v>
      </c>
      <c r="E145" s="81">
        <v>5.8</v>
      </c>
      <c r="F145" s="82" t="s">
        <v>502</v>
      </c>
    </row>
    <row r="146" spans="1:6" ht="12.75">
      <c r="A146" s="81">
        <v>16</v>
      </c>
      <c r="B146" s="82" t="s">
        <v>512</v>
      </c>
      <c r="C146" s="81">
        <v>12</v>
      </c>
      <c r="D146" s="81">
        <v>10</v>
      </c>
      <c r="E146" s="81">
        <v>4.8</v>
      </c>
      <c r="F146" s="82" t="s">
        <v>502</v>
      </c>
    </row>
    <row r="147" spans="1:6" ht="12.75">
      <c r="A147" s="81">
        <v>17</v>
      </c>
      <c r="B147" s="82" t="s">
        <v>512</v>
      </c>
      <c r="C147" s="81">
        <v>12</v>
      </c>
      <c r="D147" s="81">
        <v>14</v>
      </c>
      <c r="E147" s="81">
        <v>5.1</v>
      </c>
      <c r="F147" s="82" t="s">
        <v>502</v>
      </c>
    </row>
    <row r="148" spans="1:6" ht="12.75">
      <c r="A148" s="81">
        <v>18</v>
      </c>
      <c r="B148" s="82" t="s">
        <v>512</v>
      </c>
      <c r="C148" s="81">
        <v>12</v>
      </c>
      <c r="D148" s="81">
        <v>45</v>
      </c>
      <c r="E148" s="81">
        <v>5.8</v>
      </c>
      <c r="F148" s="82" t="s">
        <v>502</v>
      </c>
    </row>
    <row r="149" spans="1:6" ht="12.75">
      <c r="A149" s="81">
        <v>19</v>
      </c>
      <c r="B149" s="82" t="s">
        <v>512</v>
      </c>
      <c r="C149" s="81">
        <v>12</v>
      </c>
      <c r="D149" s="81">
        <v>49</v>
      </c>
      <c r="E149" s="81">
        <v>13</v>
      </c>
      <c r="F149" s="82" t="s">
        <v>502</v>
      </c>
    </row>
    <row r="150" spans="1:6" ht="12.75">
      <c r="A150" s="81">
        <v>20</v>
      </c>
      <c r="B150" s="82" t="s">
        <v>512</v>
      </c>
      <c r="C150" s="81">
        <v>12</v>
      </c>
      <c r="D150" s="81">
        <v>51</v>
      </c>
      <c r="E150" s="81">
        <v>10</v>
      </c>
      <c r="F150" s="82" t="s">
        <v>502</v>
      </c>
    </row>
    <row r="151" spans="1:6" ht="12.75">
      <c r="A151" s="81">
        <v>21</v>
      </c>
      <c r="B151" s="82" t="s">
        <v>512</v>
      </c>
      <c r="C151" s="81">
        <v>12</v>
      </c>
      <c r="D151" s="81">
        <v>55</v>
      </c>
      <c r="E151" s="81">
        <v>13</v>
      </c>
      <c r="F151" s="82" t="s">
        <v>502</v>
      </c>
    </row>
    <row r="152" spans="1:6" ht="12.75">
      <c r="A152" s="81">
        <v>22</v>
      </c>
      <c r="B152" s="82" t="s">
        <v>512</v>
      </c>
      <c r="C152" s="81">
        <v>12</v>
      </c>
      <c r="D152" s="81">
        <v>56</v>
      </c>
      <c r="E152" s="81">
        <v>5.5</v>
      </c>
      <c r="F152" s="82" t="s">
        <v>502</v>
      </c>
    </row>
    <row r="153" spans="1:6" ht="12.75">
      <c r="A153" s="81">
        <v>23</v>
      </c>
      <c r="B153" s="82" t="s">
        <v>512</v>
      </c>
      <c r="C153" s="81">
        <v>12</v>
      </c>
      <c r="D153" s="81">
        <v>57</v>
      </c>
      <c r="E153" s="81">
        <v>6.1</v>
      </c>
      <c r="F153" s="82" t="s">
        <v>502</v>
      </c>
    </row>
    <row r="154" spans="1:6" ht="12.75">
      <c r="A154" s="81">
        <v>24</v>
      </c>
      <c r="B154" s="82" t="s">
        <v>512</v>
      </c>
      <c r="C154" s="81">
        <v>14</v>
      </c>
      <c r="D154" s="81">
        <v>7</v>
      </c>
      <c r="E154" s="81">
        <v>5.2</v>
      </c>
      <c r="F154" s="82" t="s">
        <v>508</v>
      </c>
    </row>
    <row r="155" spans="1:6" ht="12.75">
      <c r="A155" s="81">
        <v>25</v>
      </c>
      <c r="B155" s="82" t="s">
        <v>512</v>
      </c>
      <c r="C155" s="81">
        <v>14</v>
      </c>
      <c r="D155" s="81">
        <v>8</v>
      </c>
      <c r="E155" s="81">
        <v>5.4</v>
      </c>
      <c r="F155" s="82" t="s">
        <v>508</v>
      </c>
    </row>
    <row r="156" spans="1:6" ht="12.75">
      <c r="A156" s="81">
        <v>26</v>
      </c>
      <c r="B156" s="82" t="s">
        <v>512</v>
      </c>
      <c r="C156" s="81">
        <v>14</v>
      </c>
      <c r="D156" s="81">
        <v>6</v>
      </c>
      <c r="E156" s="81">
        <v>6.8</v>
      </c>
      <c r="F156" s="82" t="s">
        <v>508</v>
      </c>
    </row>
    <row r="157" spans="1:6" ht="12.75">
      <c r="A157" s="81">
        <v>27</v>
      </c>
      <c r="B157" s="82" t="s">
        <v>512</v>
      </c>
      <c r="C157" s="81">
        <v>14</v>
      </c>
      <c r="D157" s="81">
        <v>9</v>
      </c>
      <c r="E157" s="81">
        <v>6.8</v>
      </c>
      <c r="F157" s="82" t="s">
        <v>508</v>
      </c>
    </row>
    <row r="158" spans="1:6" ht="12.75">
      <c r="A158" s="81">
        <v>28</v>
      </c>
      <c r="B158" s="82" t="s">
        <v>512</v>
      </c>
      <c r="C158" s="81">
        <v>14</v>
      </c>
      <c r="D158" s="81">
        <v>11</v>
      </c>
      <c r="E158" s="81">
        <v>4.5</v>
      </c>
      <c r="F158" s="82" t="s">
        <v>508</v>
      </c>
    </row>
    <row r="159" spans="1:6" ht="12.75">
      <c r="A159" s="81">
        <v>29</v>
      </c>
      <c r="B159" s="82" t="s">
        <v>512</v>
      </c>
      <c r="C159" s="81">
        <v>14</v>
      </c>
      <c r="D159" s="81">
        <v>15</v>
      </c>
      <c r="E159" s="81">
        <v>7.1</v>
      </c>
      <c r="F159" s="82" t="s">
        <v>508</v>
      </c>
    </row>
    <row r="160" spans="1:6" ht="12.75">
      <c r="A160" s="81">
        <v>30</v>
      </c>
      <c r="B160" s="82" t="s">
        <v>512</v>
      </c>
      <c r="C160" s="81">
        <v>14</v>
      </c>
      <c r="D160" s="81">
        <v>20</v>
      </c>
      <c r="E160" s="81">
        <v>4.2</v>
      </c>
      <c r="F160" s="82" t="s">
        <v>508</v>
      </c>
    </row>
    <row r="161" spans="1:6" ht="12.75">
      <c r="A161" s="81">
        <v>31</v>
      </c>
      <c r="B161" s="82" t="s">
        <v>512</v>
      </c>
      <c r="C161" s="81">
        <v>14</v>
      </c>
      <c r="D161" s="81">
        <v>21</v>
      </c>
      <c r="E161" s="81">
        <v>3.9</v>
      </c>
      <c r="F161" s="82" t="s">
        <v>508</v>
      </c>
    </row>
    <row r="162" spans="1:6" ht="12.75">
      <c r="A162" s="81">
        <v>32</v>
      </c>
      <c r="B162" s="82" t="s">
        <v>512</v>
      </c>
      <c r="C162" s="81">
        <v>14</v>
      </c>
      <c r="D162" s="81">
        <v>22</v>
      </c>
      <c r="E162" s="81">
        <v>6.1</v>
      </c>
      <c r="F162" s="82" t="s">
        <v>508</v>
      </c>
    </row>
    <row r="163" spans="1:6" ht="12.75">
      <c r="A163" s="81">
        <v>33</v>
      </c>
      <c r="B163" s="82" t="s">
        <v>512</v>
      </c>
      <c r="C163" s="81">
        <v>15</v>
      </c>
      <c r="D163" s="81">
        <v>9</v>
      </c>
      <c r="E163" s="81">
        <v>7</v>
      </c>
      <c r="F163" s="82" t="s">
        <v>508</v>
      </c>
    </row>
    <row r="164" spans="1:6" ht="12.75">
      <c r="A164" s="81">
        <v>34</v>
      </c>
      <c r="B164" s="82" t="s">
        <v>512</v>
      </c>
      <c r="C164" s="81">
        <v>15</v>
      </c>
      <c r="D164" s="81">
        <v>10</v>
      </c>
      <c r="E164" s="81">
        <v>5.6</v>
      </c>
      <c r="F164" s="82" t="s">
        <v>508</v>
      </c>
    </row>
    <row r="165" spans="1:6" ht="12.75">
      <c r="A165" s="81">
        <v>35</v>
      </c>
      <c r="B165" s="82" t="s">
        <v>512</v>
      </c>
      <c r="C165" s="81">
        <v>15</v>
      </c>
      <c r="D165" s="81">
        <v>12</v>
      </c>
      <c r="E165" s="81">
        <v>15</v>
      </c>
      <c r="F165" s="82" t="s">
        <v>508</v>
      </c>
    </row>
    <row r="166" spans="1:6" ht="12.75">
      <c r="A166" s="81">
        <v>36</v>
      </c>
      <c r="B166" s="82" t="s">
        <v>512</v>
      </c>
      <c r="C166" s="81">
        <v>15</v>
      </c>
      <c r="D166" s="81">
        <v>13</v>
      </c>
      <c r="E166" s="81">
        <v>8.7</v>
      </c>
      <c r="F166" s="82" t="s">
        <v>508</v>
      </c>
    </row>
    <row r="167" spans="1:6" ht="12.75">
      <c r="A167" s="81">
        <v>37</v>
      </c>
      <c r="B167" s="82" t="s">
        <v>512</v>
      </c>
      <c r="C167" s="81">
        <v>15</v>
      </c>
      <c r="D167" s="81">
        <v>21</v>
      </c>
      <c r="E167" s="81">
        <v>9.1</v>
      </c>
      <c r="F167" s="82" t="s">
        <v>508</v>
      </c>
    </row>
    <row r="168" spans="1:6" ht="12.75">
      <c r="A168" s="81">
        <v>38</v>
      </c>
      <c r="B168" s="82" t="s">
        <v>512</v>
      </c>
      <c r="C168" s="81">
        <v>15</v>
      </c>
      <c r="D168" s="81">
        <v>33</v>
      </c>
      <c r="E168" s="81">
        <v>9.9</v>
      </c>
      <c r="F168" s="82" t="s">
        <v>508</v>
      </c>
    </row>
    <row r="169" spans="1:6" ht="12.75">
      <c r="A169" s="81">
        <v>39</v>
      </c>
      <c r="B169" s="82" t="s">
        <v>512</v>
      </c>
      <c r="C169" s="81">
        <v>19</v>
      </c>
      <c r="D169" s="81">
        <v>73</v>
      </c>
      <c r="E169" s="81">
        <v>5.1</v>
      </c>
      <c r="F169" s="82" t="s">
        <v>502</v>
      </c>
    </row>
    <row r="170" spans="1:6" ht="12.75">
      <c r="A170" s="81">
        <v>40</v>
      </c>
      <c r="B170" s="82" t="s">
        <v>512</v>
      </c>
      <c r="C170" s="81">
        <v>19</v>
      </c>
      <c r="D170" s="81">
        <v>75</v>
      </c>
      <c r="E170" s="81">
        <v>9.3</v>
      </c>
      <c r="F170" s="82" t="s">
        <v>502</v>
      </c>
    </row>
    <row r="171" spans="1:6" ht="12.75">
      <c r="A171" s="81">
        <v>41</v>
      </c>
      <c r="B171" s="82" t="s">
        <v>512</v>
      </c>
      <c r="C171" s="81">
        <v>20</v>
      </c>
      <c r="D171" s="81">
        <v>30</v>
      </c>
      <c r="E171" s="81">
        <v>9.5</v>
      </c>
      <c r="F171" s="82" t="s">
        <v>502</v>
      </c>
    </row>
    <row r="172" spans="1:6" ht="12.75">
      <c r="A172" s="81">
        <v>42</v>
      </c>
      <c r="B172" s="82" t="s">
        <v>512</v>
      </c>
      <c r="C172" s="81">
        <v>20</v>
      </c>
      <c r="D172" s="81">
        <v>31</v>
      </c>
      <c r="E172" s="81">
        <v>6.1</v>
      </c>
      <c r="F172" s="82" t="s">
        <v>502</v>
      </c>
    </row>
    <row r="173" spans="1:6" ht="12.75">
      <c r="A173" s="81"/>
      <c r="B173" s="82"/>
      <c r="C173" s="81"/>
      <c r="D173" s="81"/>
      <c r="E173" s="83">
        <f>SUM(E131:E172)</f>
        <v>321.80000000000007</v>
      </c>
      <c r="F173" s="82"/>
    </row>
    <row r="174" spans="1:6" ht="12.75">
      <c r="A174" s="81">
        <v>1</v>
      </c>
      <c r="B174" s="82" t="s">
        <v>514</v>
      </c>
      <c r="C174" s="81">
        <v>1</v>
      </c>
      <c r="D174" s="81" t="s">
        <v>515</v>
      </c>
      <c r="E174" s="81">
        <v>52.4</v>
      </c>
      <c r="F174" s="82" t="s">
        <v>516</v>
      </c>
    </row>
    <row r="175" spans="1:6" ht="12.75">
      <c r="A175" s="81">
        <v>2</v>
      </c>
      <c r="B175" s="82" t="s">
        <v>514</v>
      </c>
      <c r="C175" s="81">
        <v>2</v>
      </c>
      <c r="D175" s="81" t="s">
        <v>517</v>
      </c>
      <c r="E175" s="81">
        <v>48.3</v>
      </c>
      <c r="F175" s="82" t="s">
        <v>518</v>
      </c>
    </row>
    <row r="176" spans="1:6" ht="12.75">
      <c r="A176" s="81">
        <v>3</v>
      </c>
      <c r="B176" s="82" t="s">
        <v>514</v>
      </c>
      <c r="C176" s="81">
        <v>5</v>
      </c>
      <c r="D176" s="81">
        <v>3</v>
      </c>
      <c r="E176" s="81">
        <v>3.5</v>
      </c>
      <c r="F176" s="82" t="s">
        <v>519</v>
      </c>
    </row>
    <row r="177" spans="1:6" ht="12.75">
      <c r="A177" s="81">
        <v>4</v>
      </c>
      <c r="B177" s="82" t="s">
        <v>514</v>
      </c>
      <c r="C177" s="81">
        <v>5</v>
      </c>
      <c r="D177" s="81" t="s">
        <v>520</v>
      </c>
      <c r="E177" s="81">
        <v>19.3</v>
      </c>
      <c r="F177" s="82" t="s">
        <v>521</v>
      </c>
    </row>
    <row r="178" spans="1:6" ht="12.75">
      <c r="A178" s="81">
        <v>5</v>
      </c>
      <c r="B178" s="82" t="s">
        <v>514</v>
      </c>
      <c r="C178" s="81">
        <v>7</v>
      </c>
      <c r="D178" s="81" t="s">
        <v>53</v>
      </c>
      <c r="E178" s="81">
        <v>24.8</v>
      </c>
      <c r="F178" s="82" t="s">
        <v>522</v>
      </c>
    </row>
    <row r="179" spans="1:6" ht="12.75">
      <c r="A179" s="81">
        <v>6</v>
      </c>
      <c r="B179" s="82" t="s">
        <v>514</v>
      </c>
      <c r="C179" s="81">
        <v>13</v>
      </c>
      <c r="D179" s="81" t="s">
        <v>523</v>
      </c>
      <c r="E179" s="81">
        <v>11.8</v>
      </c>
      <c r="F179" s="82" t="s">
        <v>500</v>
      </c>
    </row>
    <row r="180" spans="1:6" ht="12.75">
      <c r="A180" s="81">
        <v>7</v>
      </c>
      <c r="B180" s="82" t="s">
        <v>514</v>
      </c>
      <c r="C180" s="81">
        <v>14</v>
      </c>
      <c r="D180" s="81">
        <v>26</v>
      </c>
      <c r="E180" s="81">
        <v>0.2</v>
      </c>
      <c r="F180" s="82" t="s">
        <v>524</v>
      </c>
    </row>
    <row r="181" spans="1:6" ht="12.75">
      <c r="A181" s="81">
        <v>8</v>
      </c>
      <c r="B181" s="82" t="s">
        <v>514</v>
      </c>
      <c r="C181" s="81">
        <v>14</v>
      </c>
      <c r="D181" s="81">
        <v>37</v>
      </c>
      <c r="E181" s="81">
        <v>1</v>
      </c>
      <c r="F181" s="82" t="s">
        <v>525</v>
      </c>
    </row>
    <row r="182" spans="1:6" ht="12.75">
      <c r="A182" s="81"/>
      <c r="B182" s="82"/>
      <c r="C182" s="81"/>
      <c r="D182" s="81"/>
      <c r="E182" s="83">
        <f>SUM(E174:E181)</f>
        <v>161.29999999999998</v>
      </c>
      <c r="F182" s="82"/>
    </row>
    <row r="183" spans="1:6" ht="12.75">
      <c r="A183" s="81">
        <v>1</v>
      </c>
      <c r="B183" s="82" t="s">
        <v>526</v>
      </c>
      <c r="C183" s="81">
        <v>8</v>
      </c>
      <c r="D183" s="81">
        <v>4</v>
      </c>
      <c r="E183" s="81">
        <v>10.3</v>
      </c>
      <c r="F183" s="82" t="s">
        <v>326</v>
      </c>
    </row>
    <row r="184" spans="1:6" ht="12.75">
      <c r="A184" s="81">
        <v>2</v>
      </c>
      <c r="B184" s="82" t="s">
        <v>526</v>
      </c>
      <c r="C184" s="81">
        <v>8</v>
      </c>
      <c r="D184" s="81">
        <v>5</v>
      </c>
      <c r="E184" s="81">
        <v>5.3</v>
      </c>
      <c r="F184" s="82" t="s">
        <v>326</v>
      </c>
    </row>
    <row r="185" spans="1:6" ht="12.75">
      <c r="A185" s="81">
        <v>3</v>
      </c>
      <c r="B185" s="82" t="s">
        <v>526</v>
      </c>
      <c r="C185" s="81">
        <v>8</v>
      </c>
      <c r="D185" s="81">
        <v>8</v>
      </c>
      <c r="E185" s="81">
        <v>10.5</v>
      </c>
      <c r="F185" s="82" t="s">
        <v>326</v>
      </c>
    </row>
    <row r="186" spans="1:6" ht="12.75">
      <c r="A186" s="81">
        <v>4</v>
      </c>
      <c r="B186" s="82" t="s">
        <v>526</v>
      </c>
      <c r="C186" s="81">
        <v>8</v>
      </c>
      <c r="D186" s="81">
        <v>22</v>
      </c>
      <c r="E186" s="81">
        <v>17</v>
      </c>
      <c r="F186" s="82" t="s">
        <v>326</v>
      </c>
    </row>
    <row r="187" spans="1:6" ht="12.75">
      <c r="A187" s="81">
        <v>5</v>
      </c>
      <c r="B187" s="82" t="s">
        <v>526</v>
      </c>
      <c r="C187" s="81">
        <v>8</v>
      </c>
      <c r="D187" s="81">
        <v>24</v>
      </c>
      <c r="E187" s="81">
        <v>36</v>
      </c>
      <c r="F187" s="82" t="s">
        <v>326</v>
      </c>
    </row>
    <row r="188" spans="1:6" ht="12.75">
      <c r="A188" s="81">
        <v>6</v>
      </c>
      <c r="B188" s="82" t="s">
        <v>526</v>
      </c>
      <c r="C188" s="81">
        <v>11</v>
      </c>
      <c r="D188" s="81">
        <v>18</v>
      </c>
      <c r="E188" s="81">
        <v>35</v>
      </c>
      <c r="F188" s="82" t="s">
        <v>527</v>
      </c>
    </row>
    <row r="189" spans="1:6" ht="12.75">
      <c r="A189" s="81">
        <v>7</v>
      </c>
      <c r="B189" s="82" t="s">
        <v>526</v>
      </c>
      <c r="C189" s="81">
        <v>11</v>
      </c>
      <c r="D189" s="81">
        <v>19</v>
      </c>
      <c r="E189" s="81">
        <v>26</v>
      </c>
      <c r="F189" s="82" t="s">
        <v>528</v>
      </c>
    </row>
    <row r="190" spans="1:6" ht="12.75">
      <c r="A190" s="81">
        <v>8</v>
      </c>
      <c r="B190" s="82" t="s">
        <v>526</v>
      </c>
      <c r="C190" s="81">
        <v>4</v>
      </c>
      <c r="D190" s="81">
        <v>10</v>
      </c>
      <c r="E190" s="81">
        <v>9.5</v>
      </c>
      <c r="F190" s="82" t="s">
        <v>529</v>
      </c>
    </row>
    <row r="191" spans="1:6" ht="12.75">
      <c r="A191" s="81">
        <v>9</v>
      </c>
      <c r="B191" s="82" t="s">
        <v>526</v>
      </c>
      <c r="C191" s="81">
        <v>4</v>
      </c>
      <c r="D191" s="81">
        <v>21</v>
      </c>
      <c r="E191" s="81">
        <v>4</v>
      </c>
      <c r="F191" s="82" t="s">
        <v>530</v>
      </c>
    </row>
    <row r="192" spans="1:6" ht="12.75">
      <c r="A192" s="81">
        <v>10</v>
      </c>
      <c r="B192" s="82" t="s">
        <v>526</v>
      </c>
      <c r="C192" s="81">
        <v>4</v>
      </c>
      <c r="D192" s="81">
        <v>22</v>
      </c>
      <c r="E192" s="81">
        <v>16</v>
      </c>
      <c r="F192" s="82" t="s">
        <v>529</v>
      </c>
    </row>
    <row r="193" spans="1:6" ht="12.75">
      <c r="A193" s="81">
        <v>11</v>
      </c>
      <c r="B193" s="82" t="s">
        <v>526</v>
      </c>
      <c r="C193" s="81">
        <v>11</v>
      </c>
      <c r="D193" s="81">
        <v>20</v>
      </c>
      <c r="E193" s="81">
        <v>0.5</v>
      </c>
      <c r="F193" s="82" t="s">
        <v>531</v>
      </c>
    </row>
    <row r="194" spans="1:6" ht="12.75">
      <c r="A194" s="81">
        <v>12</v>
      </c>
      <c r="B194" s="82" t="s">
        <v>526</v>
      </c>
      <c r="C194" s="81">
        <v>1</v>
      </c>
      <c r="D194" s="81">
        <v>16</v>
      </c>
      <c r="E194" s="81">
        <v>10.5</v>
      </c>
      <c r="F194" s="82" t="s">
        <v>532</v>
      </c>
    </row>
    <row r="195" spans="1:6" ht="12.75">
      <c r="A195" s="81">
        <v>13</v>
      </c>
      <c r="B195" s="82" t="s">
        <v>526</v>
      </c>
      <c r="C195" s="81">
        <v>8</v>
      </c>
      <c r="D195" s="81">
        <v>1</v>
      </c>
      <c r="E195" s="81">
        <v>5</v>
      </c>
      <c r="F195" s="82" t="s">
        <v>527</v>
      </c>
    </row>
    <row r="196" spans="1:6" ht="12.75">
      <c r="A196" s="81">
        <v>14</v>
      </c>
      <c r="B196" s="82" t="s">
        <v>526</v>
      </c>
      <c r="C196" s="81">
        <v>8</v>
      </c>
      <c r="D196" s="81">
        <v>5</v>
      </c>
      <c r="E196" s="81">
        <v>5.3</v>
      </c>
      <c r="F196" s="82" t="s">
        <v>527</v>
      </c>
    </row>
    <row r="197" spans="1:6" ht="12.75">
      <c r="A197" s="82"/>
      <c r="B197" s="82"/>
      <c r="C197" s="82"/>
      <c r="D197" s="82"/>
      <c r="E197" s="83">
        <f>SUM(E183:E196)</f>
        <v>190.9</v>
      </c>
      <c r="F197" s="82"/>
    </row>
    <row r="198" spans="1:6" ht="12.75">
      <c r="A198" s="81">
        <v>1</v>
      </c>
      <c r="B198" s="82" t="s">
        <v>533</v>
      </c>
      <c r="C198" s="81">
        <v>1</v>
      </c>
      <c r="D198" s="81">
        <v>22</v>
      </c>
      <c r="E198" s="81">
        <v>14</v>
      </c>
      <c r="F198" s="82" t="s">
        <v>534</v>
      </c>
    </row>
    <row r="199" spans="1:6" ht="12.75">
      <c r="A199" s="81">
        <v>2</v>
      </c>
      <c r="B199" s="82" t="s">
        <v>533</v>
      </c>
      <c r="C199" s="81">
        <v>1</v>
      </c>
      <c r="D199" s="81">
        <v>23</v>
      </c>
      <c r="E199" s="81">
        <v>12</v>
      </c>
      <c r="F199" s="82" t="s">
        <v>534</v>
      </c>
    </row>
    <row r="200" spans="1:6" ht="12.75">
      <c r="A200" s="81">
        <v>3</v>
      </c>
      <c r="B200" s="82" t="s">
        <v>533</v>
      </c>
      <c r="C200" s="81">
        <v>15</v>
      </c>
      <c r="D200" s="81">
        <v>1</v>
      </c>
      <c r="E200" s="81">
        <v>2.8</v>
      </c>
      <c r="F200" s="82" t="s">
        <v>535</v>
      </c>
    </row>
    <row r="201" spans="1:6" ht="12.75">
      <c r="A201" s="81">
        <v>4</v>
      </c>
      <c r="B201" s="82" t="s">
        <v>533</v>
      </c>
      <c r="C201" s="81">
        <v>15</v>
      </c>
      <c r="D201" s="81">
        <v>2</v>
      </c>
      <c r="E201" s="81">
        <v>0.1</v>
      </c>
      <c r="F201" s="82" t="s">
        <v>535</v>
      </c>
    </row>
    <row r="202" spans="1:6" ht="12.75">
      <c r="A202" s="81">
        <v>5</v>
      </c>
      <c r="B202" s="82" t="s">
        <v>533</v>
      </c>
      <c r="C202" s="81">
        <v>15</v>
      </c>
      <c r="D202" s="81">
        <v>9</v>
      </c>
      <c r="E202" s="81">
        <v>5.6</v>
      </c>
      <c r="F202" s="82" t="s">
        <v>535</v>
      </c>
    </row>
    <row r="203" spans="1:6" ht="12.75">
      <c r="A203" s="81">
        <v>6</v>
      </c>
      <c r="B203" s="82" t="s">
        <v>533</v>
      </c>
      <c r="C203" s="81">
        <v>15</v>
      </c>
      <c r="D203" s="81">
        <v>10</v>
      </c>
      <c r="E203" s="81">
        <v>7.1</v>
      </c>
      <c r="F203" s="82" t="s">
        <v>535</v>
      </c>
    </row>
    <row r="204" spans="1:6" ht="12.75">
      <c r="A204" s="81">
        <v>7</v>
      </c>
      <c r="B204" s="82" t="s">
        <v>533</v>
      </c>
      <c r="C204" s="81">
        <v>6</v>
      </c>
      <c r="D204" s="81">
        <v>62</v>
      </c>
      <c r="E204" s="81">
        <v>29</v>
      </c>
      <c r="F204" s="82" t="s">
        <v>536</v>
      </c>
    </row>
    <row r="205" spans="1:6" ht="12.75">
      <c r="A205" s="81">
        <v>8</v>
      </c>
      <c r="B205" s="82" t="s">
        <v>533</v>
      </c>
      <c r="C205" s="81">
        <v>6</v>
      </c>
      <c r="D205" s="81">
        <v>64</v>
      </c>
      <c r="E205" s="81">
        <v>2.7</v>
      </c>
      <c r="F205" s="82" t="s">
        <v>536</v>
      </c>
    </row>
    <row r="206" spans="1:6" ht="12.75">
      <c r="A206" s="81">
        <v>9</v>
      </c>
      <c r="B206" s="82" t="s">
        <v>533</v>
      </c>
      <c r="C206" s="81">
        <v>9</v>
      </c>
      <c r="D206" s="81">
        <v>27</v>
      </c>
      <c r="E206" s="81">
        <v>11</v>
      </c>
      <c r="F206" s="82" t="s">
        <v>537</v>
      </c>
    </row>
    <row r="207" spans="1:6" ht="12.75">
      <c r="A207" s="81">
        <v>10</v>
      </c>
      <c r="B207" s="82" t="s">
        <v>533</v>
      </c>
      <c r="C207" s="81">
        <v>9</v>
      </c>
      <c r="D207" s="81">
        <v>30</v>
      </c>
      <c r="E207" s="81">
        <v>20.5</v>
      </c>
      <c r="F207" s="82" t="s">
        <v>537</v>
      </c>
    </row>
    <row r="208" spans="1:6" ht="12.75">
      <c r="A208" s="81">
        <v>11</v>
      </c>
      <c r="B208" s="82" t="s">
        <v>533</v>
      </c>
      <c r="C208" s="81">
        <v>9</v>
      </c>
      <c r="D208" s="81">
        <v>35</v>
      </c>
      <c r="E208" s="81">
        <v>6</v>
      </c>
      <c r="F208" s="82" t="s">
        <v>537</v>
      </c>
    </row>
    <row r="209" spans="1:6" ht="12.75">
      <c r="A209" s="81">
        <v>12</v>
      </c>
      <c r="B209" s="82" t="s">
        <v>533</v>
      </c>
      <c r="C209" s="81">
        <v>11</v>
      </c>
      <c r="D209" s="81">
        <v>26</v>
      </c>
      <c r="E209" s="81">
        <v>15.5</v>
      </c>
      <c r="F209" s="82" t="s">
        <v>537</v>
      </c>
    </row>
    <row r="210" spans="1:6" ht="12.75">
      <c r="A210" s="81">
        <v>13</v>
      </c>
      <c r="B210" s="82" t="s">
        <v>533</v>
      </c>
      <c r="C210" s="81">
        <v>11</v>
      </c>
      <c r="D210" s="81">
        <v>27</v>
      </c>
      <c r="E210" s="81">
        <v>14</v>
      </c>
      <c r="F210" s="82" t="s">
        <v>537</v>
      </c>
    </row>
    <row r="211" spans="1:6" ht="12.75">
      <c r="A211" s="81"/>
      <c r="B211" s="82"/>
      <c r="C211" s="81"/>
      <c r="D211" s="81"/>
      <c r="E211" s="83">
        <f>SUM(E198:E210)</f>
        <v>140.3</v>
      </c>
      <c r="F211" s="82"/>
    </row>
    <row r="212" spans="1:6" ht="12.75">
      <c r="A212" s="81">
        <v>1</v>
      </c>
      <c r="B212" s="82" t="s">
        <v>538</v>
      </c>
      <c r="C212" s="81">
        <v>6</v>
      </c>
      <c r="D212" s="81">
        <v>35</v>
      </c>
      <c r="E212" s="81">
        <v>3.5</v>
      </c>
      <c r="F212" s="82" t="s">
        <v>500</v>
      </c>
    </row>
    <row r="213" spans="1:6" ht="12.75">
      <c r="A213" s="81">
        <v>2</v>
      </c>
      <c r="B213" s="82" t="s">
        <v>538</v>
      </c>
      <c r="C213" s="81">
        <v>6</v>
      </c>
      <c r="D213" s="81">
        <v>36</v>
      </c>
      <c r="E213" s="81">
        <v>1.2</v>
      </c>
      <c r="F213" s="82" t="s">
        <v>500</v>
      </c>
    </row>
    <row r="214" spans="1:6" ht="12.75">
      <c r="A214" s="81">
        <v>3</v>
      </c>
      <c r="B214" s="82" t="s">
        <v>538</v>
      </c>
      <c r="C214" s="81">
        <v>6</v>
      </c>
      <c r="D214" s="81">
        <v>37</v>
      </c>
      <c r="E214" s="81">
        <v>2.2</v>
      </c>
      <c r="F214" s="82" t="s">
        <v>500</v>
      </c>
    </row>
    <row r="215" spans="1:6" ht="12.75">
      <c r="A215" s="81">
        <v>4</v>
      </c>
      <c r="B215" s="82" t="s">
        <v>538</v>
      </c>
      <c r="C215" s="81">
        <v>6</v>
      </c>
      <c r="D215" s="81">
        <v>38</v>
      </c>
      <c r="E215" s="81">
        <v>0.4</v>
      </c>
      <c r="F215" s="82" t="s">
        <v>500</v>
      </c>
    </row>
    <row r="216" spans="1:6" ht="12.75">
      <c r="A216" s="81">
        <v>5</v>
      </c>
      <c r="B216" s="82" t="s">
        <v>538</v>
      </c>
      <c r="C216" s="81">
        <v>6</v>
      </c>
      <c r="D216" s="81">
        <v>39</v>
      </c>
      <c r="E216" s="81">
        <v>6.1</v>
      </c>
      <c r="F216" s="82" t="s">
        <v>539</v>
      </c>
    </row>
    <row r="217" spans="1:6" ht="12.75">
      <c r="A217" s="81">
        <v>6</v>
      </c>
      <c r="B217" s="82" t="s">
        <v>538</v>
      </c>
      <c r="C217" s="81">
        <v>6</v>
      </c>
      <c r="D217" s="81">
        <v>40</v>
      </c>
      <c r="E217" s="81">
        <v>2.8</v>
      </c>
      <c r="F217" s="82" t="s">
        <v>500</v>
      </c>
    </row>
    <row r="218" spans="1:6" ht="12.75">
      <c r="A218" s="81">
        <v>7</v>
      </c>
      <c r="B218" s="82" t="s">
        <v>538</v>
      </c>
      <c r="C218" s="81">
        <v>6</v>
      </c>
      <c r="D218" s="81">
        <v>41</v>
      </c>
      <c r="E218" s="81">
        <v>0.1</v>
      </c>
      <c r="F218" s="82" t="s">
        <v>539</v>
      </c>
    </row>
    <row r="219" spans="1:6" ht="12.75">
      <c r="A219" s="81">
        <v>8</v>
      </c>
      <c r="B219" s="82" t="s">
        <v>538</v>
      </c>
      <c r="C219" s="81">
        <v>6</v>
      </c>
      <c r="D219" s="81">
        <v>42</v>
      </c>
      <c r="E219" s="81">
        <v>2</v>
      </c>
      <c r="F219" s="82" t="s">
        <v>500</v>
      </c>
    </row>
    <row r="220" spans="1:6" ht="12.75">
      <c r="A220" s="81">
        <v>9</v>
      </c>
      <c r="B220" s="82" t="s">
        <v>538</v>
      </c>
      <c r="C220" s="81">
        <v>7</v>
      </c>
      <c r="D220" s="81">
        <v>2</v>
      </c>
      <c r="E220" s="81">
        <v>1.1</v>
      </c>
      <c r="F220" s="82" t="s">
        <v>539</v>
      </c>
    </row>
    <row r="221" spans="1:6" ht="12.75">
      <c r="A221" s="81">
        <v>10</v>
      </c>
      <c r="B221" s="82" t="s">
        <v>538</v>
      </c>
      <c r="C221" s="81">
        <v>9</v>
      </c>
      <c r="D221" s="84" t="s">
        <v>540</v>
      </c>
      <c r="E221" s="81">
        <v>171</v>
      </c>
      <c r="F221" s="82" t="s">
        <v>534</v>
      </c>
    </row>
    <row r="222" spans="1:6" ht="12.75">
      <c r="A222" s="82"/>
      <c r="B222" s="82"/>
      <c r="C222" s="82"/>
      <c r="D222" s="82"/>
      <c r="E222" s="83">
        <f>SUM(E212:E221)</f>
        <v>190.4</v>
      </c>
      <c r="F222" s="82"/>
    </row>
    <row r="223" spans="1:6" ht="12.75">
      <c r="A223" s="81">
        <v>1</v>
      </c>
      <c r="B223" s="82" t="s">
        <v>541</v>
      </c>
      <c r="C223" s="81">
        <v>3</v>
      </c>
      <c r="D223" s="81">
        <v>6</v>
      </c>
      <c r="E223" s="81">
        <v>4.5</v>
      </c>
      <c r="F223" s="82" t="s">
        <v>542</v>
      </c>
    </row>
    <row r="224" spans="1:6" ht="12.75">
      <c r="A224" s="81">
        <v>2</v>
      </c>
      <c r="B224" s="82" t="s">
        <v>541</v>
      </c>
      <c r="C224" s="81">
        <v>8</v>
      </c>
      <c r="D224" s="81">
        <v>7</v>
      </c>
      <c r="E224" s="81">
        <v>0.6</v>
      </c>
      <c r="F224" s="82" t="s">
        <v>543</v>
      </c>
    </row>
    <row r="225" spans="1:6" ht="12.75">
      <c r="A225" s="81">
        <v>3</v>
      </c>
      <c r="B225" s="82" t="s">
        <v>541</v>
      </c>
      <c r="C225" s="81">
        <v>8</v>
      </c>
      <c r="D225" s="81">
        <v>21</v>
      </c>
      <c r="E225" s="81">
        <v>0.6</v>
      </c>
      <c r="F225" s="82" t="s">
        <v>543</v>
      </c>
    </row>
    <row r="226" spans="1:6" ht="12.75">
      <c r="A226" s="81">
        <v>4</v>
      </c>
      <c r="B226" s="82" t="s">
        <v>541</v>
      </c>
      <c r="C226" s="81">
        <v>1</v>
      </c>
      <c r="D226" s="81">
        <v>2</v>
      </c>
      <c r="E226" s="81">
        <v>3.6</v>
      </c>
      <c r="F226" s="82" t="s">
        <v>504</v>
      </c>
    </row>
    <row r="227" spans="1:6" ht="12.75">
      <c r="A227" s="81">
        <v>5</v>
      </c>
      <c r="B227" s="82" t="s">
        <v>541</v>
      </c>
      <c r="C227" s="81">
        <v>1</v>
      </c>
      <c r="D227" s="81">
        <v>7</v>
      </c>
      <c r="E227" s="81">
        <v>1.7</v>
      </c>
      <c r="F227" s="82" t="s">
        <v>504</v>
      </c>
    </row>
    <row r="228" spans="1:6" ht="12.75">
      <c r="A228" s="81">
        <v>6</v>
      </c>
      <c r="B228" s="82" t="s">
        <v>541</v>
      </c>
      <c r="C228" s="81">
        <v>1</v>
      </c>
      <c r="D228" s="81">
        <v>13</v>
      </c>
      <c r="E228" s="81">
        <v>1.5</v>
      </c>
      <c r="F228" s="82" t="s">
        <v>504</v>
      </c>
    </row>
    <row r="229" spans="1:6" ht="12.75">
      <c r="A229" s="81">
        <v>7</v>
      </c>
      <c r="B229" s="82" t="s">
        <v>541</v>
      </c>
      <c r="C229" s="81">
        <v>1</v>
      </c>
      <c r="D229" s="81">
        <v>11</v>
      </c>
      <c r="E229" s="81">
        <v>10.5</v>
      </c>
      <c r="F229" s="82" t="s">
        <v>504</v>
      </c>
    </row>
    <row r="230" spans="1:6" ht="12.75">
      <c r="A230" s="81">
        <v>8</v>
      </c>
      <c r="B230" s="82" t="s">
        <v>541</v>
      </c>
      <c r="C230" s="81">
        <v>1</v>
      </c>
      <c r="D230" s="81">
        <v>15</v>
      </c>
      <c r="E230" s="81">
        <v>3</v>
      </c>
      <c r="F230" s="82" t="s">
        <v>504</v>
      </c>
    </row>
    <row r="231" spans="1:6" ht="12.75">
      <c r="A231" s="81">
        <v>9</v>
      </c>
      <c r="B231" s="82" t="s">
        <v>541</v>
      </c>
      <c r="C231" s="81">
        <v>1</v>
      </c>
      <c r="D231" s="81">
        <v>20</v>
      </c>
      <c r="E231" s="81">
        <v>3.5</v>
      </c>
      <c r="F231" s="82" t="s">
        <v>504</v>
      </c>
    </row>
    <row r="232" spans="1:6" ht="12.75">
      <c r="A232" s="81">
        <v>10</v>
      </c>
      <c r="B232" s="82" t="s">
        <v>541</v>
      </c>
      <c r="C232" s="81">
        <v>1</v>
      </c>
      <c r="D232" s="81">
        <v>21</v>
      </c>
      <c r="E232" s="81">
        <v>3.7</v>
      </c>
      <c r="F232" s="82" t="s">
        <v>504</v>
      </c>
    </row>
    <row r="233" spans="1:6" ht="12.75">
      <c r="A233" s="81">
        <v>11</v>
      </c>
      <c r="B233" s="82" t="s">
        <v>541</v>
      </c>
      <c r="C233" s="81">
        <v>1</v>
      </c>
      <c r="D233" s="81">
        <v>24</v>
      </c>
      <c r="E233" s="81">
        <v>3.4</v>
      </c>
      <c r="F233" s="82" t="s">
        <v>504</v>
      </c>
    </row>
    <row r="234" spans="1:6" ht="12.75">
      <c r="A234" s="81">
        <v>12</v>
      </c>
      <c r="B234" s="82" t="s">
        <v>541</v>
      </c>
      <c r="C234" s="81">
        <v>3</v>
      </c>
      <c r="D234" s="81">
        <v>22</v>
      </c>
      <c r="E234" s="81">
        <v>2.6</v>
      </c>
      <c r="F234" s="82" t="s">
        <v>504</v>
      </c>
    </row>
    <row r="235" spans="1:6" ht="12.75">
      <c r="A235" s="81">
        <v>13</v>
      </c>
      <c r="B235" s="82" t="s">
        <v>541</v>
      </c>
      <c r="C235" s="81">
        <v>8</v>
      </c>
      <c r="D235" s="81">
        <v>1</v>
      </c>
      <c r="E235" s="81">
        <v>5</v>
      </c>
      <c r="F235" s="82" t="s">
        <v>504</v>
      </c>
    </row>
    <row r="236" spans="1:6" ht="12.75">
      <c r="A236" s="81">
        <v>14</v>
      </c>
      <c r="B236" s="82" t="s">
        <v>541</v>
      </c>
      <c r="C236" s="81">
        <v>8</v>
      </c>
      <c r="D236" s="81">
        <v>10</v>
      </c>
      <c r="E236" s="81">
        <v>11</v>
      </c>
      <c r="F236" s="82" t="s">
        <v>504</v>
      </c>
    </row>
    <row r="237" spans="1:6" ht="12.75">
      <c r="A237" s="81">
        <v>15</v>
      </c>
      <c r="B237" s="82" t="s">
        <v>541</v>
      </c>
      <c r="C237" s="81">
        <v>8</v>
      </c>
      <c r="D237" s="81">
        <v>14</v>
      </c>
      <c r="E237" s="81">
        <v>5</v>
      </c>
      <c r="F237" s="82" t="s">
        <v>504</v>
      </c>
    </row>
    <row r="238" spans="1:6" ht="12.75">
      <c r="A238" s="81">
        <v>16</v>
      </c>
      <c r="B238" s="82" t="s">
        <v>541</v>
      </c>
      <c r="C238" s="81">
        <v>8</v>
      </c>
      <c r="D238" s="81">
        <v>26</v>
      </c>
      <c r="E238" s="81">
        <v>8.4</v>
      </c>
      <c r="F238" s="82" t="s">
        <v>504</v>
      </c>
    </row>
    <row r="239" spans="1:6" ht="12.75">
      <c r="A239" s="81">
        <v>17</v>
      </c>
      <c r="B239" s="82" t="s">
        <v>541</v>
      </c>
      <c r="C239" s="81">
        <v>8</v>
      </c>
      <c r="D239" s="81">
        <v>35</v>
      </c>
      <c r="E239" s="81">
        <v>3.1</v>
      </c>
      <c r="F239" s="82" t="s">
        <v>504</v>
      </c>
    </row>
    <row r="240" spans="1:6" ht="12.75">
      <c r="A240" s="81">
        <v>18</v>
      </c>
      <c r="B240" s="82" t="s">
        <v>541</v>
      </c>
      <c r="C240" s="81">
        <v>12</v>
      </c>
      <c r="D240" s="81">
        <v>2</v>
      </c>
      <c r="E240" s="81">
        <v>4.9</v>
      </c>
      <c r="F240" s="82" t="s">
        <v>500</v>
      </c>
    </row>
    <row r="241" spans="1:6" ht="12.75">
      <c r="A241" s="81">
        <v>19</v>
      </c>
      <c r="B241" s="82" t="s">
        <v>541</v>
      </c>
      <c r="C241" s="81">
        <v>12</v>
      </c>
      <c r="D241" s="81">
        <v>3</v>
      </c>
      <c r="E241" s="81">
        <v>2.9</v>
      </c>
      <c r="F241" s="82" t="s">
        <v>500</v>
      </c>
    </row>
    <row r="242" spans="1:6" ht="12.75">
      <c r="A242" s="81">
        <v>20</v>
      </c>
      <c r="B242" s="82" t="s">
        <v>541</v>
      </c>
      <c r="C242" s="81">
        <v>12</v>
      </c>
      <c r="D242" s="81">
        <v>4</v>
      </c>
      <c r="E242" s="81">
        <v>7.6</v>
      </c>
      <c r="F242" s="82" t="s">
        <v>500</v>
      </c>
    </row>
    <row r="243" spans="1:6" ht="12.75">
      <c r="A243" s="81">
        <v>21</v>
      </c>
      <c r="B243" s="82" t="s">
        <v>541</v>
      </c>
      <c r="C243" s="81">
        <v>12</v>
      </c>
      <c r="D243" s="81">
        <v>5</v>
      </c>
      <c r="E243" s="81">
        <v>2.6</v>
      </c>
      <c r="F243" s="82" t="s">
        <v>500</v>
      </c>
    </row>
    <row r="244" spans="1:6" ht="12.75">
      <c r="A244" s="81">
        <v>22</v>
      </c>
      <c r="B244" s="82" t="s">
        <v>541</v>
      </c>
      <c r="C244" s="81">
        <v>12</v>
      </c>
      <c r="D244" s="81">
        <v>7</v>
      </c>
      <c r="E244" s="81">
        <v>2.5</v>
      </c>
      <c r="F244" s="82" t="s">
        <v>500</v>
      </c>
    </row>
    <row r="245" spans="1:6" ht="12.75">
      <c r="A245" s="81">
        <v>23</v>
      </c>
      <c r="B245" s="82" t="s">
        <v>541</v>
      </c>
      <c r="C245" s="81">
        <v>12</v>
      </c>
      <c r="D245" s="81">
        <v>12</v>
      </c>
      <c r="E245" s="81">
        <v>2.3</v>
      </c>
      <c r="F245" s="82" t="s">
        <v>500</v>
      </c>
    </row>
    <row r="246" spans="1:6" ht="12.75">
      <c r="A246" s="81">
        <v>24</v>
      </c>
      <c r="B246" s="82" t="s">
        <v>541</v>
      </c>
      <c r="C246" s="81">
        <v>12</v>
      </c>
      <c r="D246" s="81">
        <v>13</v>
      </c>
      <c r="E246" s="81">
        <v>3</v>
      </c>
      <c r="F246" s="82" t="s">
        <v>500</v>
      </c>
    </row>
    <row r="247" spans="1:6" ht="12.75">
      <c r="A247" s="81">
        <v>25</v>
      </c>
      <c r="B247" s="82" t="s">
        <v>541</v>
      </c>
      <c r="C247" s="81">
        <v>12</v>
      </c>
      <c r="D247" s="81">
        <v>14</v>
      </c>
      <c r="E247" s="81">
        <v>2.3</v>
      </c>
      <c r="F247" s="82" t="s">
        <v>500</v>
      </c>
    </row>
    <row r="248" spans="1:6" ht="12.75">
      <c r="A248" s="81">
        <v>26</v>
      </c>
      <c r="B248" s="82" t="s">
        <v>541</v>
      </c>
      <c r="C248" s="81">
        <v>12</v>
      </c>
      <c r="D248" s="81">
        <v>15</v>
      </c>
      <c r="E248" s="81">
        <v>1.5</v>
      </c>
      <c r="F248" s="82" t="s">
        <v>500</v>
      </c>
    </row>
    <row r="249" spans="1:6" ht="12.75">
      <c r="A249" s="81">
        <v>27</v>
      </c>
      <c r="B249" s="82" t="s">
        <v>541</v>
      </c>
      <c r="C249" s="81">
        <v>12</v>
      </c>
      <c r="D249" s="81">
        <v>16</v>
      </c>
      <c r="E249" s="81">
        <v>11.5</v>
      </c>
      <c r="F249" s="82" t="s">
        <v>500</v>
      </c>
    </row>
    <row r="250" spans="1:6" ht="12.75">
      <c r="A250" s="81">
        <v>28</v>
      </c>
      <c r="B250" s="82" t="s">
        <v>541</v>
      </c>
      <c r="C250" s="81">
        <v>12</v>
      </c>
      <c r="D250" s="81">
        <v>17</v>
      </c>
      <c r="E250" s="81">
        <v>5.8</v>
      </c>
      <c r="F250" s="82" t="s">
        <v>500</v>
      </c>
    </row>
    <row r="251" spans="1:6" ht="12.75">
      <c r="A251" s="81">
        <v>29</v>
      </c>
      <c r="B251" s="82" t="s">
        <v>541</v>
      </c>
      <c r="C251" s="81">
        <v>12</v>
      </c>
      <c r="D251" s="81">
        <v>18</v>
      </c>
      <c r="E251" s="81">
        <v>4.5</v>
      </c>
      <c r="F251" s="82" t="s">
        <v>500</v>
      </c>
    </row>
    <row r="252" spans="1:6" ht="12.75">
      <c r="A252" s="81">
        <v>30</v>
      </c>
      <c r="B252" s="82" t="s">
        <v>541</v>
      </c>
      <c r="C252" s="81">
        <v>12</v>
      </c>
      <c r="D252" s="81">
        <v>19</v>
      </c>
      <c r="E252" s="81">
        <v>1.5</v>
      </c>
      <c r="F252" s="82" t="s">
        <v>500</v>
      </c>
    </row>
    <row r="253" spans="1:6" ht="12.75">
      <c r="A253" s="81">
        <v>31</v>
      </c>
      <c r="B253" s="82" t="s">
        <v>541</v>
      </c>
      <c r="C253" s="81">
        <v>12</v>
      </c>
      <c r="D253" s="81">
        <v>23</v>
      </c>
      <c r="E253" s="81">
        <v>7.6</v>
      </c>
      <c r="F253" s="82" t="s">
        <v>500</v>
      </c>
    </row>
    <row r="254" spans="1:6" ht="12.75">
      <c r="A254" s="81">
        <v>32</v>
      </c>
      <c r="B254" s="82" t="s">
        <v>541</v>
      </c>
      <c r="C254" s="81">
        <v>12</v>
      </c>
      <c r="D254" s="81">
        <v>28</v>
      </c>
      <c r="E254" s="81">
        <v>10.5</v>
      </c>
      <c r="F254" s="82" t="s">
        <v>500</v>
      </c>
    </row>
    <row r="255" spans="1:6" ht="12.75">
      <c r="A255" s="81">
        <v>33</v>
      </c>
      <c r="B255" s="82" t="s">
        <v>541</v>
      </c>
      <c r="C255" s="81">
        <v>12</v>
      </c>
      <c r="D255" s="81">
        <v>29</v>
      </c>
      <c r="E255" s="81">
        <v>11</v>
      </c>
      <c r="F255" s="82" t="s">
        <v>500</v>
      </c>
    </row>
    <row r="256" spans="1:6" ht="12.75">
      <c r="A256" s="81">
        <v>34</v>
      </c>
      <c r="B256" s="82" t="s">
        <v>541</v>
      </c>
      <c r="C256" s="81">
        <v>12</v>
      </c>
      <c r="D256" s="81">
        <v>26</v>
      </c>
      <c r="E256" s="81">
        <v>4.4</v>
      </c>
      <c r="F256" s="82" t="s">
        <v>500</v>
      </c>
    </row>
    <row r="257" spans="1:6" ht="12.75">
      <c r="A257" s="81">
        <v>35</v>
      </c>
      <c r="B257" s="82" t="s">
        <v>541</v>
      </c>
      <c r="C257" s="81">
        <v>12</v>
      </c>
      <c r="D257" s="81">
        <v>32</v>
      </c>
      <c r="E257" s="81">
        <v>2</v>
      </c>
      <c r="F257" s="82" t="s">
        <v>500</v>
      </c>
    </row>
    <row r="258" spans="1:6" ht="12.75">
      <c r="A258" s="81">
        <v>36</v>
      </c>
      <c r="B258" s="82" t="s">
        <v>541</v>
      </c>
      <c r="C258" s="81">
        <v>12</v>
      </c>
      <c r="D258" s="81">
        <v>33</v>
      </c>
      <c r="E258" s="81">
        <v>2.9</v>
      </c>
      <c r="F258" s="82" t="s">
        <v>500</v>
      </c>
    </row>
    <row r="259" spans="1:6" ht="12.75">
      <c r="A259" s="81">
        <v>37</v>
      </c>
      <c r="B259" s="82" t="s">
        <v>541</v>
      </c>
      <c r="C259" s="81">
        <v>6</v>
      </c>
      <c r="D259" s="81">
        <v>26</v>
      </c>
      <c r="E259" s="81">
        <v>3.1</v>
      </c>
      <c r="F259" s="82" t="s">
        <v>500</v>
      </c>
    </row>
    <row r="260" spans="1:6" ht="12.75">
      <c r="A260" s="81">
        <v>38</v>
      </c>
      <c r="B260" s="82" t="s">
        <v>541</v>
      </c>
      <c r="C260" s="81">
        <v>6</v>
      </c>
      <c r="D260" s="81">
        <v>27</v>
      </c>
      <c r="E260" s="81">
        <v>2.2</v>
      </c>
      <c r="F260" s="82" t="s">
        <v>500</v>
      </c>
    </row>
    <row r="261" spans="1:6" ht="12.75">
      <c r="A261" s="81">
        <v>39</v>
      </c>
      <c r="B261" s="82" t="s">
        <v>541</v>
      </c>
      <c r="C261" s="81">
        <v>6</v>
      </c>
      <c r="D261" s="81">
        <v>28</v>
      </c>
      <c r="E261" s="81">
        <v>1.7</v>
      </c>
      <c r="F261" s="82" t="s">
        <v>500</v>
      </c>
    </row>
    <row r="262" spans="1:6" ht="12.75">
      <c r="A262" s="81">
        <v>40</v>
      </c>
      <c r="B262" s="82" t="s">
        <v>541</v>
      </c>
      <c r="C262" s="81">
        <v>6</v>
      </c>
      <c r="D262" s="81">
        <v>29</v>
      </c>
      <c r="E262" s="81">
        <v>4.8</v>
      </c>
      <c r="F262" s="82" t="s">
        <v>500</v>
      </c>
    </row>
    <row r="263" spans="1:6" ht="12.75">
      <c r="A263" s="81">
        <v>41</v>
      </c>
      <c r="B263" s="82" t="s">
        <v>541</v>
      </c>
      <c r="C263" s="81">
        <v>6</v>
      </c>
      <c r="D263" s="81">
        <v>31</v>
      </c>
      <c r="E263" s="81">
        <v>4.4</v>
      </c>
      <c r="F263" s="82" t="s">
        <v>500</v>
      </c>
    </row>
    <row r="264" spans="1:6" ht="12.75">
      <c r="A264" s="81">
        <v>42</v>
      </c>
      <c r="B264" s="82" t="s">
        <v>541</v>
      </c>
      <c r="C264" s="81">
        <v>6</v>
      </c>
      <c r="D264" s="81">
        <v>14</v>
      </c>
      <c r="E264" s="81">
        <v>4.9</v>
      </c>
      <c r="F264" s="82" t="s">
        <v>500</v>
      </c>
    </row>
    <row r="265" spans="1:6" ht="12.75">
      <c r="A265" s="81">
        <v>43</v>
      </c>
      <c r="B265" s="82" t="s">
        <v>541</v>
      </c>
      <c r="C265" s="81">
        <v>6</v>
      </c>
      <c r="D265" s="81">
        <v>8</v>
      </c>
      <c r="E265" s="81">
        <v>8.9</v>
      </c>
      <c r="F265" s="82" t="s">
        <v>500</v>
      </c>
    </row>
    <row r="266" spans="1:6" ht="12.75">
      <c r="A266" s="81">
        <v>44</v>
      </c>
      <c r="B266" s="82" t="s">
        <v>541</v>
      </c>
      <c r="C266" s="81">
        <v>6</v>
      </c>
      <c r="D266" s="81">
        <v>6</v>
      </c>
      <c r="E266" s="81">
        <v>5.1</v>
      </c>
      <c r="F266" s="82" t="s">
        <v>500</v>
      </c>
    </row>
    <row r="267" spans="1:6" ht="12.75">
      <c r="A267" s="81">
        <v>45</v>
      </c>
      <c r="B267" s="82" t="s">
        <v>541</v>
      </c>
      <c r="C267" s="81">
        <v>6</v>
      </c>
      <c r="D267" s="81">
        <v>5</v>
      </c>
      <c r="E267" s="81">
        <v>2.9</v>
      </c>
      <c r="F267" s="82" t="s">
        <v>500</v>
      </c>
    </row>
    <row r="268" spans="1:6" ht="12.75">
      <c r="A268" s="82"/>
      <c r="B268" s="82"/>
      <c r="C268" s="81"/>
      <c r="D268" s="81"/>
      <c r="E268" s="83">
        <f>SUM(E223:E267)</f>
        <v>201</v>
      </c>
      <c r="F268" s="82"/>
    </row>
    <row r="269" spans="1:6" ht="12.75">
      <c r="A269" s="81">
        <v>1</v>
      </c>
      <c r="B269" s="82" t="s">
        <v>544</v>
      </c>
      <c r="C269" s="81">
        <v>3</v>
      </c>
      <c r="D269" s="81">
        <v>30</v>
      </c>
      <c r="E269" s="81">
        <v>11</v>
      </c>
      <c r="F269" s="82" t="s">
        <v>545</v>
      </c>
    </row>
    <row r="270" spans="1:6" ht="12.75">
      <c r="A270" s="81">
        <v>2</v>
      </c>
      <c r="B270" s="82" t="s">
        <v>544</v>
      </c>
      <c r="C270" s="81">
        <v>3</v>
      </c>
      <c r="D270" s="81">
        <v>8</v>
      </c>
      <c r="E270" s="81">
        <v>7.8</v>
      </c>
      <c r="F270" s="82" t="s">
        <v>545</v>
      </c>
    </row>
    <row r="271" spans="1:6" ht="12.75">
      <c r="A271" s="81">
        <v>3</v>
      </c>
      <c r="B271" s="82" t="s">
        <v>544</v>
      </c>
      <c r="C271" s="81">
        <v>3</v>
      </c>
      <c r="D271" s="81">
        <v>24</v>
      </c>
      <c r="E271" s="81">
        <v>4.5</v>
      </c>
      <c r="F271" s="82" t="s">
        <v>545</v>
      </c>
    </row>
    <row r="272" spans="1:6" ht="12.75">
      <c r="A272" s="81">
        <v>4</v>
      </c>
      <c r="B272" s="82" t="s">
        <v>544</v>
      </c>
      <c r="C272" s="81">
        <v>3</v>
      </c>
      <c r="D272" s="81">
        <v>20</v>
      </c>
      <c r="E272" s="81">
        <v>6.5</v>
      </c>
      <c r="F272" s="82" t="s">
        <v>545</v>
      </c>
    </row>
    <row r="273" spans="1:6" ht="12.75">
      <c r="A273" s="81">
        <v>5</v>
      </c>
      <c r="B273" s="82" t="s">
        <v>544</v>
      </c>
      <c r="C273" s="81">
        <v>4</v>
      </c>
      <c r="D273" s="81">
        <v>33</v>
      </c>
      <c r="E273" s="81">
        <v>15</v>
      </c>
      <c r="F273" s="82" t="s">
        <v>502</v>
      </c>
    </row>
    <row r="274" spans="1:6" ht="12.75">
      <c r="A274" s="81">
        <v>6</v>
      </c>
      <c r="B274" s="82" t="s">
        <v>544</v>
      </c>
      <c r="C274" s="81">
        <v>4</v>
      </c>
      <c r="D274" s="81">
        <v>28</v>
      </c>
      <c r="E274" s="81">
        <v>15</v>
      </c>
      <c r="F274" s="82" t="s">
        <v>502</v>
      </c>
    </row>
    <row r="275" spans="1:6" ht="12.75">
      <c r="A275" s="81">
        <v>7</v>
      </c>
      <c r="B275" s="82" t="s">
        <v>544</v>
      </c>
      <c r="C275" s="81">
        <v>5</v>
      </c>
      <c r="D275" s="81">
        <v>29</v>
      </c>
      <c r="E275" s="81">
        <v>2.8</v>
      </c>
      <c r="F275" s="82" t="s">
        <v>545</v>
      </c>
    </row>
    <row r="276" spans="1:6" ht="12.75">
      <c r="A276" s="81">
        <v>8</v>
      </c>
      <c r="B276" s="82" t="s">
        <v>544</v>
      </c>
      <c r="C276" s="81">
        <v>11</v>
      </c>
      <c r="D276" s="81">
        <v>40</v>
      </c>
      <c r="E276" s="81">
        <v>3.7</v>
      </c>
      <c r="F276" s="82" t="s">
        <v>546</v>
      </c>
    </row>
    <row r="277" spans="1:6" ht="12.75">
      <c r="A277" s="81">
        <v>9</v>
      </c>
      <c r="B277" s="82" t="s">
        <v>544</v>
      </c>
      <c r="C277" s="81">
        <v>11</v>
      </c>
      <c r="D277" s="81">
        <v>41</v>
      </c>
      <c r="E277" s="81">
        <v>9.9</v>
      </c>
      <c r="F277" s="82" t="s">
        <v>546</v>
      </c>
    </row>
    <row r="278" spans="1:6" ht="12.75">
      <c r="A278" s="81">
        <v>10</v>
      </c>
      <c r="B278" s="82" t="s">
        <v>544</v>
      </c>
      <c r="C278" s="81">
        <v>12</v>
      </c>
      <c r="D278" s="81">
        <v>8</v>
      </c>
      <c r="E278" s="81">
        <v>9.9</v>
      </c>
      <c r="F278" s="82" t="s">
        <v>546</v>
      </c>
    </row>
    <row r="279" spans="1:6" ht="12.75">
      <c r="A279" s="81">
        <v>11</v>
      </c>
      <c r="B279" s="82" t="s">
        <v>544</v>
      </c>
      <c r="C279" s="81">
        <v>13</v>
      </c>
      <c r="D279" s="81">
        <v>11</v>
      </c>
      <c r="E279" s="81">
        <v>9</v>
      </c>
      <c r="F279" s="82" t="s">
        <v>546</v>
      </c>
    </row>
    <row r="280" spans="1:6" ht="12.75">
      <c r="A280" s="81">
        <v>12</v>
      </c>
      <c r="B280" s="82" t="s">
        <v>544</v>
      </c>
      <c r="C280" s="81">
        <v>13</v>
      </c>
      <c r="D280" s="81">
        <v>16</v>
      </c>
      <c r="E280" s="81">
        <v>9</v>
      </c>
      <c r="F280" s="82" t="s">
        <v>546</v>
      </c>
    </row>
    <row r="281" spans="1:6" ht="12.75">
      <c r="A281" s="81">
        <v>13</v>
      </c>
      <c r="B281" s="82" t="s">
        <v>544</v>
      </c>
      <c r="C281" s="81">
        <v>13</v>
      </c>
      <c r="D281" s="81">
        <v>38</v>
      </c>
      <c r="E281" s="81">
        <v>10</v>
      </c>
      <c r="F281" s="82" t="s">
        <v>546</v>
      </c>
    </row>
    <row r="282" spans="1:6" ht="12.75">
      <c r="A282" s="81">
        <v>14</v>
      </c>
      <c r="B282" s="82" t="s">
        <v>544</v>
      </c>
      <c r="C282" s="81">
        <v>13</v>
      </c>
      <c r="D282" s="81">
        <v>47</v>
      </c>
      <c r="E282" s="81">
        <v>9.8</v>
      </c>
      <c r="F282" s="82" t="s">
        <v>546</v>
      </c>
    </row>
    <row r="283" spans="1:6" ht="12.75">
      <c r="A283" s="81">
        <v>15</v>
      </c>
      <c r="B283" s="82" t="s">
        <v>544</v>
      </c>
      <c r="C283" s="81">
        <v>14</v>
      </c>
      <c r="D283" s="81">
        <v>3</v>
      </c>
      <c r="E283" s="81">
        <v>12.5</v>
      </c>
      <c r="F283" s="82" t="s">
        <v>547</v>
      </c>
    </row>
    <row r="284" spans="1:6" ht="12.75">
      <c r="A284" s="81">
        <v>16</v>
      </c>
      <c r="B284" s="82" t="s">
        <v>544</v>
      </c>
      <c r="C284" s="81">
        <v>14</v>
      </c>
      <c r="D284" s="81">
        <v>12</v>
      </c>
      <c r="E284" s="81">
        <v>19</v>
      </c>
      <c r="F284" s="82" t="s">
        <v>547</v>
      </c>
    </row>
    <row r="285" spans="1:6" ht="12.75">
      <c r="A285" s="81">
        <v>17</v>
      </c>
      <c r="B285" s="82" t="s">
        <v>544</v>
      </c>
      <c r="C285" s="81">
        <v>14</v>
      </c>
      <c r="D285" s="81">
        <v>29</v>
      </c>
      <c r="E285" s="81">
        <v>17</v>
      </c>
      <c r="F285" s="82" t="s">
        <v>547</v>
      </c>
    </row>
    <row r="286" spans="1:6" ht="12.75">
      <c r="A286" s="81">
        <v>18</v>
      </c>
      <c r="B286" s="82" t="s">
        <v>544</v>
      </c>
      <c r="C286" s="81">
        <v>15</v>
      </c>
      <c r="D286" s="81">
        <v>44</v>
      </c>
      <c r="E286" s="81">
        <v>2.2</v>
      </c>
      <c r="F286" s="82" t="s">
        <v>548</v>
      </c>
    </row>
    <row r="287" spans="1:6" ht="12.75">
      <c r="A287" s="81">
        <v>19</v>
      </c>
      <c r="B287" s="82" t="s">
        <v>544</v>
      </c>
      <c r="C287" s="81">
        <v>15</v>
      </c>
      <c r="D287" s="81">
        <v>61</v>
      </c>
      <c r="E287" s="81">
        <v>2.5</v>
      </c>
      <c r="F287" s="82" t="s">
        <v>545</v>
      </c>
    </row>
    <row r="288" spans="1:6" ht="12.75">
      <c r="A288" s="81">
        <v>20</v>
      </c>
      <c r="B288" s="82" t="s">
        <v>544</v>
      </c>
      <c r="C288" s="81">
        <v>15</v>
      </c>
      <c r="D288" s="81">
        <v>63</v>
      </c>
      <c r="E288" s="81">
        <v>3.4</v>
      </c>
      <c r="F288" s="82" t="s">
        <v>545</v>
      </c>
    </row>
    <row r="289" spans="1:6" ht="12.75">
      <c r="A289" s="81">
        <v>21</v>
      </c>
      <c r="B289" s="82" t="s">
        <v>544</v>
      </c>
      <c r="C289" s="81">
        <v>15</v>
      </c>
      <c r="D289" s="81">
        <v>59</v>
      </c>
      <c r="E289" s="81">
        <v>3.8</v>
      </c>
      <c r="F289" s="82" t="s">
        <v>545</v>
      </c>
    </row>
    <row r="290" spans="1:6" ht="12.75">
      <c r="A290" s="81">
        <v>22</v>
      </c>
      <c r="B290" s="82" t="s">
        <v>544</v>
      </c>
      <c r="C290" s="1">
        <v>15</v>
      </c>
      <c r="D290" s="1">
        <v>60</v>
      </c>
      <c r="E290" s="1">
        <v>1.3</v>
      </c>
      <c r="F290" s="82" t="s">
        <v>545</v>
      </c>
    </row>
    <row r="291" spans="1:6" ht="12.75">
      <c r="A291" s="81">
        <v>23</v>
      </c>
      <c r="B291" s="82" t="s">
        <v>544</v>
      </c>
      <c r="C291" s="81">
        <v>16</v>
      </c>
      <c r="D291" s="81">
        <v>14</v>
      </c>
      <c r="E291" s="81">
        <v>5</v>
      </c>
      <c r="F291" s="82" t="s">
        <v>546</v>
      </c>
    </row>
    <row r="292" spans="1:6" ht="12.75">
      <c r="A292" s="81">
        <v>24</v>
      </c>
      <c r="B292" s="82" t="s">
        <v>544</v>
      </c>
      <c r="C292" s="81">
        <v>16</v>
      </c>
      <c r="D292" s="1">
        <v>19</v>
      </c>
      <c r="E292" s="1">
        <v>4.5</v>
      </c>
      <c r="F292" s="82" t="s">
        <v>546</v>
      </c>
    </row>
    <row r="293" spans="1:6" ht="12.75">
      <c r="A293" s="81">
        <v>25</v>
      </c>
      <c r="B293" s="82" t="s">
        <v>544</v>
      </c>
      <c r="C293" s="81">
        <v>16</v>
      </c>
      <c r="D293" s="81">
        <v>21</v>
      </c>
      <c r="E293" s="81">
        <v>4.5</v>
      </c>
      <c r="F293" s="82" t="s">
        <v>549</v>
      </c>
    </row>
    <row r="294" spans="1:6" ht="12.75">
      <c r="A294" s="81">
        <v>26</v>
      </c>
      <c r="B294" s="82" t="s">
        <v>544</v>
      </c>
      <c r="C294" s="81">
        <v>16</v>
      </c>
      <c r="D294" s="1">
        <v>38</v>
      </c>
      <c r="E294" s="1">
        <v>2</v>
      </c>
      <c r="F294" s="82" t="s">
        <v>546</v>
      </c>
    </row>
    <row r="295" spans="1:6" ht="12.75">
      <c r="A295" s="81">
        <v>27</v>
      </c>
      <c r="B295" s="82" t="s">
        <v>544</v>
      </c>
      <c r="C295" s="81">
        <v>16</v>
      </c>
      <c r="D295" s="81">
        <v>29</v>
      </c>
      <c r="E295" s="81">
        <v>2.6</v>
      </c>
      <c r="F295" s="82" t="s">
        <v>546</v>
      </c>
    </row>
    <row r="296" spans="1:6" ht="12.75">
      <c r="A296" s="81">
        <v>28</v>
      </c>
      <c r="B296" s="82" t="s">
        <v>544</v>
      </c>
      <c r="C296" s="81">
        <v>16</v>
      </c>
      <c r="D296" s="81">
        <v>6</v>
      </c>
      <c r="E296" s="81">
        <v>8.5</v>
      </c>
      <c r="F296" s="82" t="s">
        <v>546</v>
      </c>
    </row>
    <row r="297" spans="1:6" ht="12.75">
      <c r="A297" s="81">
        <v>29</v>
      </c>
      <c r="B297" s="82" t="s">
        <v>544</v>
      </c>
      <c r="C297" s="81">
        <v>16</v>
      </c>
      <c r="D297" s="81">
        <v>5</v>
      </c>
      <c r="E297" s="81">
        <v>8</v>
      </c>
      <c r="F297" s="82" t="s">
        <v>546</v>
      </c>
    </row>
    <row r="298" spans="1:6" ht="12.75">
      <c r="A298" s="81">
        <v>30</v>
      </c>
      <c r="B298" s="82" t="s">
        <v>544</v>
      </c>
      <c r="C298" s="81">
        <v>17</v>
      </c>
      <c r="D298" s="81">
        <v>7</v>
      </c>
      <c r="E298" s="81">
        <v>6</v>
      </c>
      <c r="F298" s="82" t="s">
        <v>546</v>
      </c>
    </row>
    <row r="299" spans="1:6" ht="12.75">
      <c r="A299" s="81">
        <v>31</v>
      </c>
      <c r="B299" s="82" t="s">
        <v>544</v>
      </c>
      <c r="C299" s="81">
        <v>19</v>
      </c>
      <c r="D299" s="81">
        <v>17</v>
      </c>
      <c r="E299" s="81">
        <v>3.6</v>
      </c>
      <c r="F299" s="82" t="s">
        <v>549</v>
      </c>
    </row>
    <row r="300" spans="1:6" ht="12.75">
      <c r="A300" s="81"/>
      <c r="B300" s="82"/>
      <c r="C300" s="82"/>
      <c r="D300" s="82"/>
      <c r="E300" s="83">
        <f>SUM(E269:E299)</f>
        <v>230.3</v>
      </c>
      <c r="F300" s="82"/>
    </row>
    <row r="301" spans="1:6" ht="12.75">
      <c r="A301" s="81">
        <v>1</v>
      </c>
      <c r="B301" s="82" t="s">
        <v>550</v>
      </c>
      <c r="C301" s="81">
        <v>9</v>
      </c>
      <c r="D301" s="81">
        <v>5</v>
      </c>
      <c r="E301" s="81">
        <v>2.1</v>
      </c>
      <c r="F301" s="82" t="s">
        <v>551</v>
      </c>
    </row>
    <row r="302" spans="1:6" ht="12.75">
      <c r="A302" s="81">
        <v>2</v>
      </c>
      <c r="B302" s="82" t="s">
        <v>550</v>
      </c>
      <c r="C302" s="81">
        <v>9</v>
      </c>
      <c r="D302" s="81">
        <v>6</v>
      </c>
      <c r="E302" s="81">
        <v>0.2</v>
      </c>
      <c r="F302" s="82" t="s">
        <v>551</v>
      </c>
    </row>
    <row r="303" spans="1:6" ht="12.75">
      <c r="A303" s="81">
        <v>3</v>
      </c>
      <c r="B303" s="82" t="s">
        <v>550</v>
      </c>
      <c r="C303" s="81">
        <v>9</v>
      </c>
      <c r="D303" s="81">
        <v>9</v>
      </c>
      <c r="E303" s="81">
        <v>0.6</v>
      </c>
      <c r="F303" s="82" t="s">
        <v>551</v>
      </c>
    </row>
    <row r="304" spans="1:6" ht="12.75">
      <c r="A304" s="81">
        <v>4</v>
      </c>
      <c r="B304" s="82" t="s">
        <v>550</v>
      </c>
      <c r="C304" s="81">
        <v>9</v>
      </c>
      <c r="D304" s="81">
        <v>7</v>
      </c>
      <c r="E304" s="81">
        <v>1.4</v>
      </c>
      <c r="F304" s="82" t="s">
        <v>551</v>
      </c>
    </row>
    <row r="305" spans="1:6" ht="12.75">
      <c r="A305" s="81">
        <v>5</v>
      </c>
      <c r="B305" s="82" t="s">
        <v>550</v>
      </c>
      <c r="C305" s="81">
        <v>9</v>
      </c>
      <c r="D305" s="81">
        <v>16</v>
      </c>
      <c r="E305" s="81">
        <v>0.5</v>
      </c>
      <c r="F305" s="82" t="s">
        <v>551</v>
      </c>
    </row>
    <row r="306" spans="1:6" ht="12.75">
      <c r="A306" s="81">
        <v>6</v>
      </c>
      <c r="B306" s="82" t="s">
        <v>550</v>
      </c>
      <c r="C306" s="81">
        <v>9</v>
      </c>
      <c r="D306" s="81">
        <v>17</v>
      </c>
      <c r="E306" s="81">
        <v>0.1</v>
      </c>
      <c r="F306" s="82" t="s">
        <v>551</v>
      </c>
    </row>
    <row r="307" spans="1:6" ht="12.75">
      <c r="A307" s="81">
        <v>7</v>
      </c>
      <c r="B307" s="82" t="s">
        <v>550</v>
      </c>
      <c r="C307" s="81">
        <v>9</v>
      </c>
      <c r="D307" s="81">
        <v>18</v>
      </c>
      <c r="E307" s="81">
        <v>0.8</v>
      </c>
      <c r="F307" s="82" t="s">
        <v>551</v>
      </c>
    </row>
    <row r="308" spans="1:6" ht="12.75">
      <c r="A308" s="81">
        <v>8</v>
      </c>
      <c r="B308" s="82" t="s">
        <v>550</v>
      </c>
      <c r="C308" s="81">
        <v>9</v>
      </c>
      <c r="D308" s="81">
        <v>19</v>
      </c>
      <c r="E308" s="81">
        <v>3.5</v>
      </c>
      <c r="F308" s="82" t="s">
        <v>551</v>
      </c>
    </row>
    <row r="309" spans="1:6" ht="12.75">
      <c r="A309" s="81">
        <v>9</v>
      </c>
      <c r="B309" s="82" t="s">
        <v>550</v>
      </c>
      <c r="C309" s="81">
        <v>9</v>
      </c>
      <c r="D309" s="81">
        <v>20</v>
      </c>
      <c r="E309" s="81">
        <v>2.5</v>
      </c>
      <c r="F309" s="82" t="s">
        <v>551</v>
      </c>
    </row>
    <row r="310" spans="1:6" ht="12.75">
      <c r="A310" s="81">
        <v>10</v>
      </c>
      <c r="B310" s="82" t="s">
        <v>550</v>
      </c>
      <c r="C310" s="81">
        <v>9</v>
      </c>
      <c r="D310" s="81">
        <v>21</v>
      </c>
      <c r="E310" s="81">
        <v>0.8</v>
      </c>
      <c r="F310" s="82" t="s">
        <v>551</v>
      </c>
    </row>
    <row r="311" spans="1:6" ht="12.75">
      <c r="A311" s="81">
        <v>11</v>
      </c>
      <c r="B311" s="82" t="s">
        <v>550</v>
      </c>
      <c r="C311" s="81">
        <v>5</v>
      </c>
      <c r="D311" s="81">
        <v>5</v>
      </c>
      <c r="E311" s="81">
        <v>2.6</v>
      </c>
      <c r="F311" s="82" t="s">
        <v>500</v>
      </c>
    </row>
    <row r="312" spans="1:6" ht="12.75">
      <c r="A312" s="81">
        <v>12</v>
      </c>
      <c r="B312" s="82" t="s">
        <v>550</v>
      </c>
      <c r="C312" s="81">
        <v>5</v>
      </c>
      <c r="D312" s="81">
        <v>6</v>
      </c>
      <c r="E312" s="81">
        <v>2.6</v>
      </c>
      <c r="F312" s="82" t="s">
        <v>500</v>
      </c>
    </row>
    <row r="313" spans="1:6" ht="12.75">
      <c r="A313" s="81">
        <v>13</v>
      </c>
      <c r="B313" s="82" t="s">
        <v>550</v>
      </c>
      <c r="C313" s="81">
        <v>5</v>
      </c>
      <c r="D313" s="81">
        <v>2</v>
      </c>
      <c r="E313" s="81">
        <v>4.8</v>
      </c>
      <c r="F313" s="82" t="s">
        <v>500</v>
      </c>
    </row>
    <row r="314" spans="1:6" ht="12.75">
      <c r="A314" s="81">
        <v>14</v>
      </c>
      <c r="B314" s="82" t="s">
        <v>550</v>
      </c>
      <c r="C314" s="81">
        <v>5</v>
      </c>
      <c r="D314" s="81">
        <v>10</v>
      </c>
      <c r="E314" s="81">
        <v>2.7</v>
      </c>
      <c r="F314" s="82" t="s">
        <v>500</v>
      </c>
    </row>
    <row r="315" spans="1:6" ht="12.75">
      <c r="A315" s="81">
        <v>15</v>
      </c>
      <c r="B315" s="82" t="s">
        <v>550</v>
      </c>
      <c r="C315" s="81">
        <v>5</v>
      </c>
      <c r="D315" s="81">
        <v>8</v>
      </c>
      <c r="E315" s="81">
        <v>7.4</v>
      </c>
      <c r="F315" s="82" t="s">
        <v>500</v>
      </c>
    </row>
    <row r="316" spans="1:6" ht="12.75">
      <c r="A316" s="81">
        <v>16</v>
      </c>
      <c r="B316" s="82" t="s">
        <v>550</v>
      </c>
      <c r="C316" s="81">
        <v>5</v>
      </c>
      <c r="D316" s="81">
        <v>19</v>
      </c>
      <c r="E316" s="81">
        <v>4.4</v>
      </c>
      <c r="F316" s="82" t="s">
        <v>500</v>
      </c>
    </row>
    <row r="317" spans="1:6" ht="12.75">
      <c r="A317" s="81">
        <v>17</v>
      </c>
      <c r="B317" s="82" t="s">
        <v>550</v>
      </c>
      <c r="C317" s="81">
        <v>5</v>
      </c>
      <c r="D317" s="81">
        <v>8</v>
      </c>
      <c r="E317" s="81">
        <v>7.4</v>
      </c>
      <c r="F317" s="82" t="s">
        <v>500</v>
      </c>
    </row>
    <row r="318" spans="1:6" ht="12.75">
      <c r="A318" s="81">
        <v>18</v>
      </c>
      <c r="B318" s="82" t="s">
        <v>550</v>
      </c>
      <c r="C318" s="81">
        <v>6</v>
      </c>
      <c r="D318" s="81">
        <v>77</v>
      </c>
      <c r="E318" s="81">
        <v>8</v>
      </c>
      <c r="F318" s="82" t="s">
        <v>552</v>
      </c>
    </row>
    <row r="319" spans="1:6" ht="12.75">
      <c r="A319" s="81">
        <v>19</v>
      </c>
      <c r="B319" s="82" t="s">
        <v>550</v>
      </c>
      <c r="C319" s="81">
        <v>6</v>
      </c>
      <c r="D319" s="81">
        <v>78</v>
      </c>
      <c r="E319" s="81">
        <v>5.9</v>
      </c>
      <c r="F319" s="82" t="s">
        <v>552</v>
      </c>
    </row>
    <row r="320" spans="1:6" ht="12.75">
      <c r="A320" s="81">
        <v>20</v>
      </c>
      <c r="B320" s="82" t="s">
        <v>550</v>
      </c>
      <c r="C320" s="81">
        <v>6</v>
      </c>
      <c r="D320" s="81">
        <v>66</v>
      </c>
      <c r="E320" s="81">
        <v>2.6</v>
      </c>
      <c r="F320" s="82" t="s">
        <v>552</v>
      </c>
    </row>
    <row r="321" spans="1:6" ht="12.75">
      <c r="A321" s="81">
        <v>21</v>
      </c>
      <c r="B321" s="82" t="s">
        <v>550</v>
      </c>
      <c r="C321" s="81">
        <v>8</v>
      </c>
      <c r="D321" s="81">
        <v>32</v>
      </c>
      <c r="E321" s="81">
        <v>5.2</v>
      </c>
      <c r="F321" s="82" t="s">
        <v>552</v>
      </c>
    </row>
    <row r="322" spans="1:6" ht="12.75">
      <c r="A322" s="81">
        <v>22</v>
      </c>
      <c r="B322" s="82" t="s">
        <v>550</v>
      </c>
      <c r="C322" s="81">
        <v>8</v>
      </c>
      <c r="D322" s="81">
        <v>46</v>
      </c>
      <c r="E322" s="81">
        <v>5.5</v>
      </c>
      <c r="F322" s="82" t="s">
        <v>552</v>
      </c>
    </row>
    <row r="323" spans="1:6" ht="12.75">
      <c r="A323" s="81">
        <v>23</v>
      </c>
      <c r="B323" s="82" t="s">
        <v>550</v>
      </c>
      <c r="C323" s="81">
        <v>20</v>
      </c>
      <c r="D323" s="81">
        <v>11</v>
      </c>
      <c r="E323" s="81">
        <v>10.5</v>
      </c>
      <c r="F323" s="82" t="s">
        <v>553</v>
      </c>
    </row>
    <row r="324" spans="1:6" ht="12.75">
      <c r="A324" s="81">
        <v>24</v>
      </c>
      <c r="B324" s="82" t="s">
        <v>550</v>
      </c>
      <c r="C324" s="81">
        <v>20</v>
      </c>
      <c r="D324" s="81">
        <v>12</v>
      </c>
      <c r="E324" s="81">
        <v>9.7</v>
      </c>
      <c r="F324" s="82" t="s">
        <v>553</v>
      </c>
    </row>
    <row r="325" spans="1:6" ht="12.75">
      <c r="A325" s="81">
        <v>25</v>
      </c>
      <c r="B325" s="82" t="s">
        <v>550</v>
      </c>
      <c r="C325" s="81">
        <v>20</v>
      </c>
      <c r="D325" s="81">
        <v>13</v>
      </c>
      <c r="E325" s="81">
        <v>4</v>
      </c>
      <c r="F325" s="82" t="s">
        <v>553</v>
      </c>
    </row>
    <row r="326" spans="1:6" ht="12.75">
      <c r="A326" s="81">
        <v>26</v>
      </c>
      <c r="B326" s="82" t="s">
        <v>550</v>
      </c>
      <c r="C326" s="81">
        <v>20</v>
      </c>
      <c r="D326" s="81">
        <v>14</v>
      </c>
      <c r="E326" s="81">
        <v>3.7</v>
      </c>
      <c r="F326" s="82" t="s">
        <v>553</v>
      </c>
    </row>
    <row r="327" spans="1:6" ht="12.75">
      <c r="A327" s="81">
        <v>27</v>
      </c>
      <c r="B327" s="82" t="s">
        <v>550</v>
      </c>
      <c r="C327" s="81">
        <v>20</v>
      </c>
      <c r="D327" s="81">
        <v>15</v>
      </c>
      <c r="E327" s="81">
        <v>1.9</v>
      </c>
      <c r="F327" s="82" t="s">
        <v>553</v>
      </c>
    </row>
    <row r="328" spans="1:6" ht="12.75">
      <c r="A328" s="81">
        <v>28</v>
      </c>
      <c r="B328" s="82" t="s">
        <v>550</v>
      </c>
      <c r="C328" s="81">
        <v>20</v>
      </c>
      <c r="D328" s="81">
        <v>16</v>
      </c>
      <c r="E328" s="81">
        <v>10</v>
      </c>
      <c r="F328" s="82" t="s">
        <v>553</v>
      </c>
    </row>
    <row r="329" spans="1:6" ht="12.75">
      <c r="A329" s="81">
        <v>29</v>
      </c>
      <c r="B329" s="82" t="s">
        <v>550</v>
      </c>
      <c r="C329" s="81">
        <v>20</v>
      </c>
      <c r="D329" s="81">
        <v>17</v>
      </c>
      <c r="E329" s="81">
        <v>9.9</v>
      </c>
      <c r="F329" s="82" t="s">
        <v>553</v>
      </c>
    </row>
    <row r="330" spans="1:6" ht="12.75">
      <c r="A330" s="81">
        <v>30</v>
      </c>
      <c r="B330" s="82" t="s">
        <v>550</v>
      </c>
      <c r="C330" s="81">
        <v>20</v>
      </c>
      <c r="D330" s="81">
        <v>18</v>
      </c>
      <c r="E330" s="81">
        <v>3.9</v>
      </c>
      <c r="F330" s="82" t="s">
        <v>553</v>
      </c>
    </row>
    <row r="331" spans="1:6" ht="12.75">
      <c r="A331" s="81">
        <v>31</v>
      </c>
      <c r="B331" s="82" t="s">
        <v>550</v>
      </c>
      <c r="C331" s="81">
        <v>20</v>
      </c>
      <c r="D331" s="81">
        <v>19</v>
      </c>
      <c r="E331" s="81">
        <v>4.3</v>
      </c>
      <c r="F331" s="82" t="s">
        <v>553</v>
      </c>
    </row>
    <row r="332" spans="1:6" ht="12.75">
      <c r="A332" s="81">
        <v>32</v>
      </c>
      <c r="B332" s="82" t="s">
        <v>550</v>
      </c>
      <c r="C332" s="81">
        <v>20</v>
      </c>
      <c r="D332" s="81">
        <v>20</v>
      </c>
      <c r="E332" s="81">
        <v>5.7</v>
      </c>
      <c r="F332" s="82" t="s">
        <v>553</v>
      </c>
    </row>
    <row r="333" spans="1:6" ht="12.75">
      <c r="A333" s="81">
        <v>33</v>
      </c>
      <c r="B333" s="82" t="s">
        <v>550</v>
      </c>
      <c r="C333" s="81">
        <v>20</v>
      </c>
      <c r="D333" s="81">
        <v>21</v>
      </c>
      <c r="E333" s="81">
        <v>19.5</v>
      </c>
      <c r="F333" s="82" t="s">
        <v>553</v>
      </c>
    </row>
    <row r="334" spans="1:6" ht="12.75">
      <c r="A334" s="81">
        <v>34</v>
      </c>
      <c r="B334" s="82" t="s">
        <v>550</v>
      </c>
      <c r="C334" s="81">
        <v>20</v>
      </c>
      <c r="D334" s="81">
        <v>22</v>
      </c>
      <c r="E334" s="81">
        <v>12</v>
      </c>
      <c r="F334" s="82" t="s">
        <v>553</v>
      </c>
    </row>
    <row r="335" spans="1:6" ht="12.75">
      <c r="A335" s="81">
        <v>35</v>
      </c>
      <c r="B335" s="82" t="s">
        <v>550</v>
      </c>
      <c r="C335" s="81">
        <v>20</v>
      </c>
      <c r="D335" s="81">
        <v>23</v>
      </c>
      <c r="E335" s="81">
        <v>17</v>
      </c>
      <c r="F335" s="82" t="s">
        <v>553</v>
      </c>
    </row>
    <row r="336" spans="1:6" ht="12.75">
      <c r="A336" s="81">
        <v>36</v>
      </c>
      <c r="B336" s="82" t="s">
        <v>550</v>
      </c>
      <c r="C336" s="81">
        <v>20</v>
      </c>
      <c r="D336" s="81">
        <v>24</v>
      </c>
      <c r="E336" s="81">
        <v>1.5</v>
      </c>
      <c r="F336" s="82" t="s">
        <v>553</v>
      </c>
    </row>
    <row r="337" spans="1:6" ht="12.75">
      <c r="A337" s="81">
        <v>37</v>
      </c>
      <c r="B337" s="82" t="s">
        <v>550</v>
      </c>
      <c r="C337" s="81">
        <v>20</v>
      </c>
      <c r="D337" s="81">
        <v>25</v>
      </c>
      <c r="E337" s="81">
        <v>2.8</v>
      </c>
      <c r="F337" s="82" t="s">
        <v>553</v>
      </c>
    </row>
    <row r="338" spans="1:6" ht="12.75">
      <c r="A338" s="81">
        <v>38</v>
      </c>
      <c r="B338" s="82" t="s">
        <v>550</v>
      </c>
      <c r="C338" s="81">
        <v>20</v>
      </c>
      <c r="D338" s="81">
        <v>26</v>
      </c>
      <c r="E338" s="81">
        <v>5.7</v>
      </c>
      <c r="F338" s="82" t="s">
        <v>553</v>
      </c>
    </row>
    <row r="339" spans="1:6" ht="12.75">
      <c r="A339" s="81">
        <v>39</v>
      </c>
      <c r="B339" s="82" t="s">
        <v>550</v>
      </c>
      <c r="C339" s="81">
        <v>20</v>
      </c>
      <c r="D339" s="81">
        <v>27</v>
      </c>
      <c r="E339" s="81">
        <v>4.9</v>
      </c>
      <c r="F339" s="82" t="s">
        <v>553</v>
      </c>
    </row>
    <row r="340" spans="1:6" ht="12.75">
      <c r="A340" s="81">
        <v>40</v>
      </c>
      <c r="B340" s="82" t="s">
        <v>550</v>
      </c>
      <c r="C340" s="81">
        <v>21</v>
      </c>
      <c r="D340" s="81">
        <v>1</v>
      </c>
      <c r="E340" s="81">
        <v>1.2</v>
      </c>
      <c r="F340" s="82" t="s">
        <v>553</v>
      </c>
    </row>
    <row r="341" spans="1:6" ht="12.75">
      <c r="A341" s="81">
        <v>41</v>
      </c>
      <c r="B341" s="82" t="s">
        <v>550</v>
      </c>
      <c r="C341" s="81">
        <v>21</v>
      </c>
      <c r="D341" s="81">
        <v>2</v>
      </c>
      <c r="E341" s="81">
        <v>4.4</v>
      </c>
      <c r="F341" s="82" t="s">
        <v>553</v>
      </c>
    </row>
    <row r="342" spans="1:6" ht="12.75">
      <c r="A342" s="81">
        <v>42</v>
      </c>
      <c r="B342" s="82" t="s">
        <v>550</v>
      </c>
      <c r="C342" s="81">
        <v>21</v>
      </c>
      <c r="D342" s="81">
        <v>3</v>
      </c>
      <c r="E342" s="81">
        <v>10.5</v>
      </c>
      <c r="F342" s="82" t="s">
        <v>553</v>
      </c>
    </row>
    <row r="343" spans="1:6" ht="12.75">
      <c r="A343" s="81">
        <v>43</v>
      </c>
      <c r="B343" s="82" t="s">
        <v>550</v>
      </c>
      <c r="C343" s="81">
        <v>21</v>
      </c>
      <c r="D343" s="81">
        <v>4</v>
      </c>
      <c r="E343" s="81">
        <v>9.5</v>
      </c>
      <c r="F343" s="82" t="s">
        <v>553</v>
      </c>
    </row>
    <row r="344" spans="1:6" ht="12.75">
      <c r="A344" s="81">
        <v>44</v>
      </c>
      <c r="B344" s="82" t="s">
        <v>550</v>
      </c>
      <c r="C344" s="81">
        <v>21</v>
      </c>
      <c r="D344" s="81">
        <v>5</v>
      </c>
      <c r="E344" s="81">
        <v>13.5</v>
      </c>
      <c r="F344" s="82" t="s">
        <v>553</v>
      </c>
    </row>
    <row r="345" spans="1:6" ht="12.75">
      <c r="A345" s="81">
        <v>45</v>
      </c>
      <c r="B345" s="82" t="s">
        <v>550</v>
      </c>
      <c r="C345" s="81">
        <v>21</v>
      </c>
      <c r="D345" s="81">
        <v>6</v>
      </c>
      <c r="E345" s="81">
        <v>11</v>
      </c>
      <c r="F345" s="82" t="s">
        <v>553</v>
      </c>
    </row>
    <row r="346" spans="1:6" ht="12.75">
      <c r="A346" s="81">
        <v>46</v>
      </c>
      <c r="B346" s="82" t="s">
        <v>550</v>
      </c>
      <c r="C346" s="81">
        <v>21</v>
      </c>
      <c r="D346" s="81">
        <v>8</v>
      </c>
      <c r="E346" s="81">
        <v>12</v>
      </c>
      <c r="F346" s="82" t="s">
        <v>553</v>
      </c>
    </row>
    <row r="347" spans="1:6" ht="12.75">
      <c r="A347" s="81">
        <v>47</v>
      </c>
      <c r="B347" s="82" t="s">
        <v>550</v>
      </c>
      <c r="C347" s="81">
        <v>21</v>
      </c>
      <c r="D347" s="81">
        <v>9</v>
      </c>
      <c r="E347" s="81">
        <v>5.3</v>
      </c>
      <c r="F347" s="82" t="s">
        <v>553</v>
      </c>
    </row>
    <row r="348" spans="1:6" ht="12.75">
      <c r="A348" s="81">
        <v>48</v>
      </c>
      <c r="B348" s="82" t="s">
        <v>550</v>
      </c>
      <c r="C348" s="81">
        <v>21</v>
      </c>
      <c r="D348" s="81">
        <v>10</v>
      </c>
      <c r="E348" s="81">
        <v>7.1</v>
      </c>
      <c r="F348" s="82" t="s">
        <v>553</v>
      </c>
    </row>
    <row r="349" spans="1:6" ht="12.75">
      <c r="A349" s="81">
        <v>49</v>
      </c>
      <c r="B349" s="82" t="s">
        <v>550</v>
      </c>
      <c r="C349" s="81">
        <v>21</v>
      </c>
      <c r="D349" s="81">
        <v>11</v>
      </c>
      <c r="E349" s="81">
        <v>3.2</v>
      </c>
      <c r="F349" s="82" t="s">
        <v>553</v>
      </c>
    </row>
    <row r="350" spans="1:6" ht="12.75">
      <c r="A350" s="81"/>
      <c r="B350" s="82"/>
      <c r="C350" s="81"/>
      <c r="D350" s="81"/>
      <c r="E350" s="83">
        <f>SUM(E301:E349)</f>
        <v>276.30000000000007</v>
      </c>
      <c r="F350" s="82"/>
    </row>
    <row r="351" spans="1:6" ht="15.75">
      <c r="A351" s="85"/>
      <c r="B351" s="85" t="s">
        <v>554</v>
      </c>
      <c r="C351" s="85"/>
      <c r="D351" s="85"/>
      <c r="E351" s="86">
        <f>E26+E79+E130+E173+E182+E197+E211+E222+E268+E300+E350</f>
        <v>2356.1000000000004</v>
      </c>
      <c r="F351" s="85"/>
    </row>
  </sheetData>
  <sheetProtection/>
  <mergeCells count="3"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21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6.7109375" style="10" customWidth="1"/>
    <col min="2" max="2" width="10.00390625" style="10" customWidth="1"/>
    <col min="3" max="3" width="10.57421875" style="10" customWidth="1"/>
    <col min="4" max="4" width="12.57421875" style="10" customWidth="1"/>
    <col min="5" max="5" width="48.57421875" style="10" customWidth="1"/>
    <col min="6" max="6" width="14.7109375" style="10" customWidth="1"/>
    <col min="7" max="7" width="13.57421875" style="10" customWidth="1"/>
    <col min="8" max="8" width="29.140625" style="10" customWidth="1"/>
    <col min="9" max="252" width="7.57421875" style="10" customWidth="1"/>
    <col min="253" max="16384" width="7.28125" style="10" customWidth="1"/>
  </cols>
  <sheetData>
    <row r="1" spans="1:8" ht="19.5" customHeight="1">
      <c r="A1" s="143"/>
      <c r="B1" s="144"/>
      <c r="C1" s="144"/>
      <c r="D1" s="144"/>
      <c r="E1" s="145" t="s">
        <v>1114</v>
      </c>
      <c r="F1" s="144"/>
      <c r="G1" s="144"/>
      <c r="H1" s="144"/>
    </row>
    <row r="2" spans="1:8" ht="43.5" customHeight="1">
      <c r="A2" s="316" t="s">
        <v>1150</v>
      </c>
      <c r="B2" s="316"/>
      <c r="C2" s="316"/>
      <c r="D2" s="316"/>
      <c r="E2" s="316"/>
      <c r="F2" s="144"/>
      <c r="G2" s="144"/>
      <c r="H2" s="144"/>
    </row>
    <row r="3" spans="1:8" ht="19.5" customHeight="1">
      <c r="A3" s="146" t="s">
        <v>845</v>
      </c>
      <c r="B3" s="147" t="s">
        <v>31</v>
      </c>
      <c r="C3" s="147" t="s">
        <v>32</v>
      </c>
      <c r="D3" s="147" t="s">
        <v>33</v>
      </c>
      <c r="E3" s="148" t="s">
        <v>1115</v>
      </c>
      <c r="F3" s="144"/>
      <c r="G3" s="144"/>
      <c r="H3" s="144"/>
    </row>
    <row r="4" spans="1:8" ht="19.5" customHeight="1">
      <c r="A4" s="149" t="s">
        <v>1116</v>
      </c>
      <c r="B4" s="150"/>
      <c r="C4" s="150"/>
      <c r="D4" s="150"/>
      <c r="E4" s="150"/>
      <c r="F4" s="144"/>
      <c r="G4" s="144"/>
      <c r="H4" s="144"/>
    </row>
    <row r="5" spans="1:8" ht="19.5" customHeight="1">
      <c r="A5" s="151"/>
      <c r="B5" s="152">
        <v>22</v>
      </c>
      <c r="C5" s="152"/>
      <c r="D5" s="152">
        <v>161</v>
      </c>
      <c r="E5" s="153" t="s">
        <v>1117</v>
      </c>
      <c r="F5" s="144"/>
      <c r="G5" s="144"/>
      <c r="H5" s="144"/>
    </row>
    <row r="6" spans="1:8" ht="19.5" customHeight="1">
      <c r="A6" s="151"/>
      <c r="B6" s="152">
        <v>23</v>
      </c>
      <c r="C6" s="152"/>
      <c r="D6" s="152">
        <v>122</v>
      </c>
      <c r="E6" s="153" t="s">
        <v>1117</v>
      </c>
      <c r="F6" s="144"/>
      <c r="G6" s="144"/>
      <c r="H6" s="144"/>
    </row>
    <row r="7" spans="1:8" ht="19.5" customHeight="1">
      <c r="A7" s="149" t="s">
        <v>1118</v>
      </c>
      <c r="B7" s="147"/>
      <c r="C7" s="147"/>
      <c r="D7" s="147"/>
      <c r="E7" s="150"/>
      <c r="F7" s="144"/>
      <c r="G7" s="144"/>
      <c r="H7" s="144"/>
    </row>
    <row r="8" spans="1:8" ht="19.5" customHeight="1">
      <c r="A8" s="151"/>
      <c r="B8" s="152">
        <v>17</v>
      </c>
      <c r="C8" s="152">
        <v>1</v>
      </c>
      <c r="D8" s="152">
        <v>8</v>
      </c>
      <c r="E8" s="153" t="s">
        <v>1119</v>
      </c>
      <c r="F8" s="154"/>
      <c r="G8" s="154"/>
      <c r="H8" s="144"/>
    </row>
    <row r="9" spans="1:8" ht="24" customHeight="1">
      <c r="A9" s="151"/>
      <c r="B9" s="152">
        <v>17</v>
      </c>
      <c r="C9" s="152">
        <v>3</v>
      </c>
      <c r="D9" s="155">
        <v>13.5</v>
      </c>
      <c r="E9" s="153" t="s">
        <v>1119</v>
      </c>
      <c r="F9" s="154"/>
      <c r="G9" s="154"/>
      <c r="H9" s="144"/>
    </row>
    <row r="10" spans="1:8" ht="24" customHeight="1">
      <c r="A10" s="151"/>
      <c r="B10" s="152">
        <v>17</v>
      </c>
      <c r="C10" s="152">
        <v>4</v>
      </c>
      <c r="D10" s="155">
        <v>1.5</v>
      </c>
      <c r="E10" s="153" t="s">
        <v>1119</v>
      </c>
      <c r="F10" s="154"/>
      <c r="G10" s="154"/>
      <c r="H10" s="144"/>
    </row>
    <row r="11" spans="1:8" ht="24" customHeight="1">
      <c r="A11" s="151"/>
      <c r="B11" s="152">
        <v>17</v>
      </c>
      <c r="C11" s="152">
        <v>5</v>
      </c>
      <c r="D11" s="152">
        <v>21</v>
      </c>
      <c r="E11" s="153" t="s">
        <v>1119</v>
      </c>
      <c r="F11" s="154"/>
      <c r="G11" s="154"/>
      <c r="H11" s="144"/>
    </row>
    <row r="12" spans="1:8" ht="24" customHeight="1">
      <c r="A12" s="151"/>
      <c r="B12" s="152">
        <v>17</v>
      </c>
      <c r="C12" s="152">
        <v>6</v>
      </c>
      <c r="D12" s="152">
        <v>10</v>
      </c>
      <c r="E12" s="153" t="s">
        <v>1119</v>
      </c>
      <c r="F12" s="154"/>
      <c r="G12" s="154"/>
      <c r="H12" s="144"/>
    </row>
    <row r="13" spans="1:8" ht="24" customHeight="1">
      <c r="A13" s="151"/>
      <c r="B13" s="152">
        <v>17</v>
      </c>
      <c r="C13" s="152">
        <v>8</v>
      </c>
      <c r="D13" s="152">
        <v>2</v>
      </c>
      <c r="E13" s="153" t="s">
        <v>1119</v>
      </c>
      <c r="F13" s="154"/>
      <c r="G13" s="154"/>
      <c r="H13" s="144"/>
    </row>
    <row r="14" spans="1:8" ht="24" customHeight="1">
      <c r="A14" s="151"/>
      <c r="B14" s="152">
        <v>17</v>
      </c>
      <c r="C14" s="152">
        <v>9</v>
      </c>
      <c r="D14" s="152">
        <v>21</v>
      </c>
      <c r="E14" s="153" t="s">
        <v>1119</v>
      </c>
      <c r="F14" s="154"/>
      <c r="G14" s="154"/>
      <c r="H14" s="144"/>
    </row>
    <row r="15" spans="1:8" ht="24" customHeight="1">
      <c r="A15" s="151"/>
      <c r="B15" s="152">
        <v>17</v>
      </c>
      <c r="C15" s="152">
        <v>10</v>
      </c>
      <c r="D15" s="152">
        <v>23</v>
      </c>
      <c r="E15" s="153" t="s">
        <v>1119</v>
      </c>
      <c r="F15" s="154"/>
      <c r="G15" s="154"/>
      <c r="H15" s="144"/>
    </row>
    <row r="16" spans="1:8" ht="24" customHeight="1">
      <c r="A16" s="151"/>
      <c r="B16" s="152">
        <v>18</v>
      </c>
      <c r="C16" s="152">
        <v>1</v>
      </c>
      <c r="D16" s="155">
        <v>0.4</v>
      </c>
      <c r="E16" s="153" t="s">
        <v>1119</v>
      </c>
      <c r="F16" s="156"/>
      <c r="G16" s="156"/>
      <c r="H16" s="144"/>
    </row>
    <row r="17" spans="1:8" ht="24" customHeight="1">
      <c r="A17" s="151"/>
      <c r="B17" s="152">
        <v>18</v>
      </c>
      <c r="C17" s="152">
        <v>2</v>
      </c>
      <c r="D17" s="155">
        <v>17.2</v>
      </c>
      <c r="E17" s="153" t="s">
        <v>1119</v>
      </c>
      <c r="F17" s="156"/>
      <c r="G17" s="156"/>
      <c r="H17" s="144"/>
    </row>
    <row r="18" spans="1:8" ht="24" customHeight="1">
      <c r="A18" s="151"/>
      <c r="B18" s="152">
        <v>18</v>
      </c>
      <c r="C18" s="152">
        <v>5</v>
      </c>
      <c r="D18" s="155">
        <v>33.3</v>
      </c>
      <c r="E18" s="153" t="s">
        <v>1119</v>
      </c>
      <c r="F18" s="156"/>
      <c r="G18" s="156"/>
      <c r="H18" s="144"/>
    </row>
    <row r="19" spans="1:8" ht="24" customHeight="1">
      <c r="A19" s="151"/>
      <c r="B19" s="152">
        <v>18</v>
      </c>
      <c r="C19" s="152">
        <v>7</v>
      </c>
      <c r="D19" s="155">
        <v>7.5</v>
      </c>
      <c r="E19" s="153" t="s">
        <v>1119</v>
      </c>
      <c r="F19" s="156"/>
      <c r="G19" s="156"/>
      <c r="H19" s="144"/>
    </row>
    <row r="20" spans="1:8" ht="24" customHeight="1">
      <c r="A20" s="151"/>
      <c r="B20" s="152">
        <v>18</v>
      </c>
      <c r="C20" s="152">
        <v>9</v>
      </c>
      <c r="D20" s="155">
        <v>15.6</v>
      </c>
      <c r="E20" s="153" t="s">
        <v>1119</v>
      </c>
      <c r="F20" s="156"/>
      <c r="G20" s="156"/>
      <c r="H20" s="144"/>
    </row>
    <row r="21" spans="1:8" ht="24" customHeight="1">
      <c r="A21" s="151"/>
      <c r="B21" s="152">
        <v>18</v>
      </c>
      <c r="C21" s="152">
        <v>13</v>
      </c>
      <c r="D21" s="152">
        <v>8</v>
      </c>
      <c r="E21" s="153" t="s">
        <v>1119</v>
      </c>
      <c r="F21" s="156"/>
      <c r="G21" s="156"/>
      <c r="H21" s="144"/>
    </row>
    <row r="22" spans="1:8" ht="19.5" customHeight="1">
      <c r="A22" s="151"/>
      <c r="B22" s="152">
        <v>19</v>
      </c>
      <c r="C22" s="152">
        <v>2</v>
      </c>
      <c r="D22" s="152">
        <v>59</v>
      </c>
      <c r="E22" s="153" t="s">
        <v>1120</v>
      </c>
      <c r="F22" s="156"/>
      <c r="G22" s="156"/>
      <c r="H22" s="144"/>
    </row>
    <row r="23" spans="1:8" ht="19.5" customHeight="1">
      <c r="A23" s="149"/>
      <c r="B23" s="147"/>
      <c r="C23" s="147"/>
      <c r="D23" s="147"/>
      <c r="E23" s="149" t="s">
        <v>1121</v>
      </c>
      <c r="F23" s="144"/>
      <c r="G23" s="144"/>
      <c r="H23" s="144"/>
    </row>
    <row r="24" spans="1:8" ht="19.5" customHeight="1">
      <c r="A24" s="151"/>
      <c r="B24" s="152">
        <v>19</v>
      </c>
      <c r="C24" s="152">
        <v>7</v>
      </c>
      <c r="D24" s="152">
        <v>1</v>
      </c>
      <c r="E24" s="153" t="s">
        <v>1119</v>
      </c>
      <c r="F24" s="154"/>
      <c r="G24" s="144"/>
      <c r="H24" s="144"/>
    </row>
    <row r="25" spans="1:8" ht="24" customHeight="1">
      <c r="A25" s="151"/>
      <c r="B25" s="152">
        <v>19</v>
      </c>
      <c r="C25" s="152">
        <v>9</v>
      </c>
      <c r="D25" s="152">
        <v>3</v>
      </c>
      <c r="E25" s="153" t="s">
        <v>1119</v>
      </c>
      <c r="F25" s="154"/>
      <c r="G25" s="144"/>
      <c r="H25" s="144"/>
    </row>
    <row r="26" spans="1:8" ht="24" customHeight="1">
      <c r="A26" s="151"/>
      <c r="B26" s="152">
        <v>19</v>
      </c>
      <c r="C26" s="152">
        <v>10</v>
      </c>
      <c r="D26" s="152">
        <v>33</v>
      </c>
      <c r="E26" s="153" t="s">
        <v>1119</v>
      </c>
      <c r="F26" s="156"/>
      <c r="G26" s="144"/>
      <c r="H26" s="144"/>
    </row>
    <row r="27" spans="1:8" ht="24" customHeight="1">
      <c r="A27" s="151"/>
      <c r="B27" s="152">
        <v>19</v>
      </c>
      <c r="C27" s="152">
        <v>11</v>
      </c>
      <c r="D27" s="152">
        <v>16</v>
      </c>
      <c r="E27" s="153" t="s">
        <v>1119</v>
      </c>
      <c r="F27" s="156"/>
      <c r="G27" s="144"/>
      <c r="H27" s="144"/>
    </row>
    <row r="28" spans="1:8" ht="24" customHeight="1">
      <c r="A28" s="151"/>
      <c r="B28" s="152">
        <v>19</v>
      </c>
      <c r="C28" s="152">
        <v>14</v>
      </c>
      <c r="D28" s="152">
        <v>2</v>
      </c>
      <c r="E28" s="153" t="s">
        <v>1119</v>
      </c>
      <c r="F28" s="156"/>
      <c r="G28" s="144"/>
      <c r="H28" s="144"/>
    </row>
    <row r="29" spans="1:8" ht="24" customHeight="1">
      <c r="A29" s="151"/>
      <c r="B29" s="152">
        <v>20</v>
      </c>
      <c r="C29" s="152">
        <v>2</v>
      </c>
      <c r="D29" s="155">
        <v>1.2</v>
      </c>
      <c r="E29" s="153" t="s">
        <v>1119</v>
      </c>
      <c r="F29" s="157"/>
      <c r="G29" s="144"/>
      <c r="H29" s="144"/>
    </row>
    <row r="30" spans="1:8" ht="19.5" customHeight="1">
      <c r="A30" s="151"/>
      <c r="B30" s="152">
        <v>20</v>
      </c>
      <c r="C30" s="152">
        <v>3</v>
      </c>
      <c r="D30" s="152">
        <v>8</v>
      </c>
      <c r="E30" s="153" t="s">
        <v>1119</v>
      </c>
      <c r="F30" s="157"/>
      <c r="G30" s="144"/>
      <c r="H30" s="144"/>
    </row>
    <row r="31" spans="1:8" ht="19.5" customHeight="1">
      <c r="A31" s="151"/>
      <c r="B31" s="152">
        <v>20</v>
      </c>
      <c r="C31" s="152">
        <v>6</v>
      </c>
      <c r="D31" s="152">
        <v>20</v>
      </c>
      <c r="E31" s="153" t="s">
        <v>1119</v>
      </c>
      <c r="F31" s="157"/>
      <c r="G31" s="144"/>
      <c r="H31" s="144"/>
    </row>
    <row r="32" spans="1:8" ht="19.5" customHeight="1">
      <c r="A32" s="151"/>
      <c r="B32" s="152">
        <v>20</v>
      </c>
      <c r="C32" s="152">
        <v>7</v>
      </c>
      <c r="D32" s="152">
        <v>1.8</v>
      </c>
      <c r="E32" s="153" t="s">
        <v>1119</v>
      </c>
      <c r="F32" s="157"/>
      <c r="G32" s="144"/>
      <c r="H32" s="144"/>
    </row>
    <row r="33" spans="1:8" ht="19.5" customHeight="1">
      <c r="A33" s="151"/>
      <c r="B33" s="152">
        <v>20</v>
      </c>
      <c r="C33" s="152">
        <v>9</v>
      </c>
      <c r="D33" s="152">
        <v>3</v>
      </c>
      <c r="E33" s="158" t="s">
        <v>1119</v>
      </c>
      <c r="F33" s="157"/>
      <c r="G33" s="144"/>
      <c r="H33" s="144"/>
    </row>
    <row r="34" spans="1:8" ht="19.5" customHeight="1">
      <c r="A34" s="151"/>
      <c r="B34" s="152">
        <v>20</v>
      </c>
      <c r="C34" s="152">
        <v>11</v>
      </c>
      <c r="D34" s="152">
        <v>21</v>
      </c>
      <c r="E34" s="158" t="s">
        <v>1120</v>
      </c>
      <c r="F34" s="157"/>
      <c r="G34" s="144"/>
      <c r="H34" s="144"/>
    </row>
    <row r="35" spans="1:8" ht="19.5" customHeight="1">
      <c r="A35" s="151"/>
      <c r="B35" s="159">
        <v>20</v>
      </c>
      <c r="C35" s="159">
        <v>14</v>
      </c>
      <c r="D35" s="159">
        <v>41</v>
      </c>
      <c r="E35" s="158" t="s">
        <v>1122</v>
      </c>
      <c r="F35" s="157"/>
      <c r="G35" s="144"/>
      <c r="H35" s="144"/>
    </row>
    <row r="36" spans="1:8" ht="19.5" customHeight="1">
      <c r="A36" s="151"/>
      <c r="B36" s="160"/>
      <c r="C36" s="160"/>
      <c r="D36" s="160"/>
      <c r="E36" s="158" t="s">
        <v>1123</v>
      </c>
      <c r="F36" s="157"/>
      <c r="G36" s="144"/>
      <c r="H36" s="144"/>
    </row>
    <row r="37" spans="1:8" ht="19.5" customHeight="1">
      <c r="A37" s="151"/>
      <c r="B37" s="152">
        <v>20</v>
      </c>
      <c r="C37" s="152">
        <v>16</v>
      </c>
      <c r="D37" s="152">
        <v>6</v>
      </c>
      <c r="E37" s="158" t="s">
        <v>1119</v>
      </c>
      <c r="F37" s="157"/>
      <c r="G37" s="144"/>
      <c r="H37" s="144"/>
    </row>
    <row r="38" spans="1:8" ht="19.5" customHeight="1">
      <c r="A38" s="151"/>
      <c r="B38" s="152">
        <v>20</v>
      </c>
      <c r="C38" s="152">
        <v>17</v>
      </c>
      <c r="D38" s="152">
        <v>36</v>
      </c>
      <c r="E38" s="158" t="s">
        <v>1124</v>
      </c>
      <c r="F38" s="157"/>
      <c r="G38" s="144"/>
      <c r="H38" s="144"/>
    </row>
    <row r="39" spans="1:8" ht="19.5" customHeight="1">
      <c r="A39" s="151"/>
      <c r="B39" s="152"/>
      <c r="C39" s="152"/>
      <c r="D39" s="152"/>
      <c r="E39" s="158" t="s">
        <v>1125</v>
      </c>
      <c r="F39" s="157"/>
      <c r="G39" s="144"/>
      <c r="H39" s="144"/>
    </row>
    <row r="40" spans="1:8" ht="19.5" customHeight="1">
      <c r="A40" s="151"/>
      <c r="B40" s="152">
        <v>20</v>
      </c>
      <c r="C40" s="152">
        <v>18</v>
      </c>
      <c r="D40" s="155">
        <v>2.3</v>
      </c>
      <c r="E40" s="158" t="s">
        <v>1119</v>
      </c>
      <c r="F40" s="157"/>
      <c r="G40" s="144"/>
      <c r="H40" s="144"/>
    </row>
    <row r="41" spans="1:8" ht="19.5" customHeight="1">
      <c r="A41" s="151"/>
      <c r="B41" s="152">
        <v>20</v>
      </c>
      <c r="C41" s="152">
        <v>19</v>
      </c>
      <c r="D41" s="155">
        <v>0.5</v>
      </c>
      <c r="E41" s="158" t="s">
        <v>1119</v>
      </c>
      <c r="F41" s="157"/>
      <c r="G41" s="144"/>
      <c r="H41" s="144"/>
    </row>
    <row r="42" spans="1:8" ht="19.5" customHeight="1">
      <c r="A42" s="151"/>
      <c r="B42" s="152">
        <v>20</v>
      </c>
      <c r="C42" s="152">
        <v>20</v>
      </c>
      <c r="D42" s="155">
        <v>4.5</v>
      </c>
      <c r="E42" s="158" t="s">
        <v>1119</v>
      </c>
      <c r="F42" s="157"/>
      <c r="G42" s="144"/>
      <c r="H42" s="144"/>
    </row>
    <row r="43" spans="1:8" ht="16.5" customHeight="1">
      <c r="A43" s="153" t="s">
        <v>1126</v>
      </c>
      <c r="B43" s="152"/>
      <c r="C43" s="152"/>
      <c r="D43" s="152"/>
      <c r="E43" s="153"/>
      <c r="F43" s="157"/>
      <c r="G43" s="144"/>
      <c r="H43" s="144"/>
    </row>
    <row r="44" spans="1:8" ht="19.5" customHeight="1">
      <c r="A44" s="151"/>
      <c r="B44" s="152">
        <v>26</v>
      </c>
      <c r="C44" s="152">
        <v>20</v>
      </c>
      <c r="D44" s="155">
        <v>17.5</v>
      </c>
      <c r="E44" s="158" t="s">
        <v>1127</v>
      </c>
      <c r="F44" s="157"/>
      <c r="G44" s="144"/>
      <c r="H44" s="144"/>
    </row>
    <row r="45" spans="1:8" ht="19.5" customHeight="1">
      <c r="A45" s="151"/>
      <c r="B45" s="152">
        <v>26</v>
      </c>
      <c r="C45" s="152">
        <v>18</v>
      </c>
      <c r="D45" s="155">
        <v>17.5</v>
      </c>
      <c r="E45" s="158" t="s">
        <v>1128</v>
      </c>
      <c r="F45" s="157"/>
      <c r="G45" s="144"/>
      <c r="H45" s="144"/>
    </row>
    <row r="46" spans="1:8" ht="19.5" customHeight="1">
      <c r="A46" s="151"/>
      <c r="B46" s="152">
        <v>26</v>
      </c>
      <c r="C46" s="152">
        <v>37</v>
      </c>
      <c r="D46" s="155">
        <v>14.5</v>
      </c>
      <c r="E46" s="158" t="s">
        <v>1128</v>
      </c>
      <c r="F46" s="157"/>
      <c r="G46" s="144"/>
      <c r="H46" s="144"/>
    </row>
    <row r="47" spans="1:8" ht="19.5" customHeight="1">
      <c r="A47" s="151"/>
      <c r="B47" s="152">
        <v>26</v>
      </c>
      <c r="C47" s="152">
        <v>35</v>
      </c>
      <c r="D47" s="155">
        <v>3.2</v>
      </c>
      <c r="E47" s="158" t="s">
        <v>1120</v>
      </c>
      <c r="F47" s="157"/>
      <c r="G47" s="144"/>
      <c r="H47" s="144"/>
    </row>
    <row r="48" spans="1:8" ht="19.5" customHeight="1">
      <c r="A48" s="151"/>
      <c r="B48" s="160"/>
      <c r="C48" s="160"/>
      <c r="D48" s="160"/>
      <c r="E48" s="158" t="s">
        <v>1129</v>
      </c>
      <c r="F48" s="157"/>
      <c r="G48" s="144"/>
      <c r="H48" s="144"/>
    </row>
    <row r="49" spans="1:8" ht="19.5" customHeight="1">
      <c r="A49" s="151"/>
      <c r="B49" s="152">
        <v>30</v>
      </c>
      <c r="C49" s="152">
        <v>2</v>
      </c>
      <c r="D49" s="152">
        <v>15</v>
      </c>
      <c r="E49" s="158" t="s">
        <v>1128</v>
      </c>
      <c r="F49" s="157"/>
      <c r="G49" s="144"/>
      <c r="H49" s="144"/>
    </row>
    <row r="50" spans="1:8" ht="19.5" customHeight="1">
      <c r="A50" s="151"/>
      <c r="B50" s="152">
        <v>30</v>
      </c>
      <c r="C50" s="152">
        <v>15</v>
      </c>
      <c r="D50" s="155">
        <v>6.5</v>
      </c>
      <c r="E50" s="158" t="s">
        <v>1130</v>
      </c>
      <c r="F50" s="157"/>
      <c r="G50" s="144"/>
      <c r="H50" s="144"/>
    </row>
    <row r="51" spans="1:8" ht="19.5" customHeight="1">
      <c r="A51" s="151"/>
      <c r="B51" s="152">
        <v>30</v>
      </c>
      <c r="C51" s="152">
        <v>41</v>
      </c>
      <c r="D51" s="155">
        <v>17.5</v>
      </c>
      <c r="E51" s="158" t="s">
        <v>1130</v>
      </c>
      <c r="F51" s="157"/>
      <c r="G51" s="144"/>
      <c r="H51" s="144"/>
    </row>
    <row r="52" spans="1:8" ht="19.5" customHeight="1">
      <c r="A52" s="151"/>
      <c r="B52" s="152">
        <v>31</v>
      </c>
      <c r="C52" s="152">
        <v>34</v>
      </c>
      <c r="D52" s="152">
        <v>17</v>
      </c>
      <c r="E52" s="158" t="s">
        <v>1131</v>
      </c>
      <c r="F52" s="157"/>
      <c r="G52" s="144"/>
      <c r="H52" s="144"/>
    </row>
    <row r="53" spans="1:8" ht="19.5" customHeight="1">
      <c r="A53" s="151"/>
      <c r="B53" s="152">
        <v>31</v>
      </c>
      <c r="C53" s="152">
        <v>8</v>
      </c>
      <c r="D53" s="155">
        <v>13.5</v>
      </c>
      <c r="E53" s="158" t="s">
        <v>1128</v>
      </c>
      <c r="F53" s="157"/>
      <c r="G53" s="144"/>
      <c r="H53" s="144"/>
    </row>
    <row r="54" spans="1:8" ht="19.5" customHeight="1">
      <c r="A54" s="151"/>
      <c r="B54" s="152">
        <v>31</v>
      </c>
      <c r="C54" s="152">
        <v>16</v>
      </c>
      <c r="D54" s="152">
        <v>10</v>
      </c>
      <c r="E54" s="158" t="s">
        <v>1130</v>
      </c>
      <c r="F54" s="157"/>
      <c r="G54" s="144"/>
      <c r="H54" s="144"/>
    </row>
    <row r="55" spans="1:8" ht="19.5" customHeight="1">
      <c r="A55" s="151"/>
      <c r="B55" s="152">
        <v>31</v>
      </c>
      <c r="C55" s="152">
        <v>35</v>
      </c>
      <c r="D55" s="155">
        <v>1.3</v>
      </c>
      <c r="E55" s="158" t="s">
        <v>1120</v>
      </c>
      <c r="F55" s="157"/>
      <c r="G55" s="144"/>
      <c r="H55" s="144"/>
    </row>
    <row r="56" spans="1:8" ht="19.5" customHeight="1">
      <c r="A56" s="151"/>
      <c r="B56" s="152"/>
      <c r="C56" s="152"/>
      <c r="D56" s="152"/>
      <c r="E56" s="149" t="s">
        <v>1132</v>
      </c>
      <c r="F56" s="157"/>
      <c r="G56" s="144"/>
      <c r="H56" s="144"/>
    </row>
    <row r="57" spans="1:8" ht="19.5" customHeight="1">
      <c r="A57" s="151"/>
      <c r="B57" s="159">
        <v>33</v>
      </c>
      <c r="C57" s="159">
        <v>34</v>
      </c>
      <c r="D57" s="159">
        <v>16</v>
      </c>
      <c r="E57" s="161" t="s">
        <v>1130</v>
      </c>
      <c r="F57" s="157"/>
      <c r="G57" s="144"/>
      <c r="H57" s="144"/>
    </row>
    <row r="58" spans="1:8" ht="19.5" customHeight="1">
      <c r="A58" s="151"/>
      <c r="B58" s="152">
        <v>33</v>
      </c>
      <c r="C58" s="152">
        <v>44</v>
      </c>
      <c r="D58" s="155">
        <v>8.3</v>
      </c>
      <c r="E58" s="158" t="s">
        <v>1128</v>
      </c>
      <c r="F58" s="157"/>
      <c r="G58" s="144"/>
      <c r="H58" s="144"/>
    </row>
    <row r="59" spans="1:8" ht="19.5" customHeight="1">
      <c r="A59" s="151"/>
      <c r="B59" s="152">
        <v>33</v>
      </c>
      <c r="C59" s="152">
        <v>47</v>
      </c>
      <c r="D59" s="152">
        <v>18</v>
      </c>
      <c r="E59" s="158" t="s">
        <v>1128</v>
      </c>
      <c r="F59" s="157"/>
      <c r="G59" s="144"/>
      <c r="H59" s="144"/>
    </row>
    <row r="60" spans="1:8" ht="19.5" customHeight="1">
      <c r="A60" s="151"/>
      <c r="B60" s="152">
        <v>34</v>
      </c>
      <c r="C60" s="152">
        <v>10</v>
      </c>
      <c r="D60" s="155">
        <v>34.5</v>
      </c>
      <c r="E60" s="158" t="s">
        <v>1133</v>
      </c>
      <c r="F60" s="157"/>
      <c r="G60" s="144"/>
      <c r="H60" s="144"/>
    </row>
    <row r="61" spans="1:8" ht="19.5" customHeight="1">
      <c r="A61" s="151"/>
      <c r="B61" s="152">
        <v>12</v>
      </c>
      <c r="C61" s="152">
        <v>15</v>
      </c>
      <c r="D61" s="152">
        <v>12</v>
      </c>
      <c r="E61" s="153" t="s">
        <v>1119</v>
      </c>
      <c r="F61" s="162"/>
      <c r="G61" s="144"/>
      <c r="H61" s="144"/>
    </row>
    <row r="62" spans="1:6" ht="19.5" customHeight="1">
      <c r="A62" s="34"/>
      <c r="B62" s="163">
        <v>12</v>
      </c>
      <c r="C62" s="152">
        <v>34</v>
      </c>
      <c r="D62" s="155">
        <v>25.5</v>
      </c>
      <c r="E62" s="153" t="s">
        <v>1119</v>
      </c>
      <c r="F62" s="162"/>
    </row>
    <row r="63" spans="1:6" ht="19.5" customHeight="1">
      <c r="A63" s="34"/>
      <c r="B63" s="152">
        <v>35</v>
      </c>
      <c r="C63" s="152">
        <v>9</v>
      </c>
      <c r="D63" s="152">
        <v>10</v>
      </c>
      <c r="E63" s="153" t="s">
        <v>1130</v>
      </c>
      <c r="F63" s="162"/>
    </row>
    <row r="64" spans="1:6" ht="19.5" customHeight="1">
      <c r="A64" s="34"/>
      <c r="B64" s="152">
        <v>35</v>
      </c>
      <c r="C64" s="152">
        <v>10</v>
      </c>
      <c r="D64" s="155">
        <v>7.3</v>
      </c>
      <c r="E64" s="153" t="s">
        <v>1128</v>
      </c>
      <c r="F64" s="162"/>
    </row>
    <row r="65" spans="1:6" ht="19.5" customHeight="1">
      <c r="A65" s="34"/>
      <c r="B65" s="152">
        <v>35</v>
      </c>
      <c r="C65" s="152">
        <v>3</v>
      </c>
      <c r="D65" s="155">
        <v>9.2</v>
      </c>
      <c r="E65" s="153" t="s">
        <v>1130</v>
      </c>
      <c r="F65" s="164"/>
    </row>
    <row r="66" spans="1:6" ht="19.5" customHeight="1">
      <c r="A66" s="34"/>
      <c r="B66" s="152">
        <v>32</v>
      </c>
      <c r="C66" s="152">
        <v>12</v>
      </c>
      <c r="D66" s="155">
        <v>18.5</v>
      </c>
      <c r="E66" s="153" t="s">
        <v>1133</v>
      </c>
      <c r="F66" s="164"/>
    </row>
    <row r="67" spans="1:6" ht="19.5" customHeight="1">
      <c r="A67" s="34"/>
      <c r="B67" s="152">
        <v>37</v>
      </c>
      <c r="C67" s="152">
        <v>6</v>
      </c>
      <c r="D67" s="155">
        <v>17.5</v>
      </c>
      <c r="E67" s="153" t="s">
        <v>1128</v>
      </c>
      <c r="F67" s="165"/>
    </row>
    <row r="68" spans="1:5" ht="19.5" customHeight="1">
      <c r="A68" s="34"/>
      <c r="B68" s="152">
        <v>38</v>
      </c>
      <c r="C68" s="152">
        <v>17</v>
      </c>
      <c r="D68" s="155">
        <v>2.8</v>
      </c>
      <c r="E68" s="166" t="s">
        <v>1120</v>
      </c>
    </row>
    <row r="69" spans="1:5" ht="19.5" customHeight="1">
      <c r="A69" s="34"/>
      <c r="B69" s="152"/>
      <c r="C69" s="152"/>
      <c r="D69" s="155"/>
      <c r="E69" s="149" t="s">
        <v>1132</v>
      </c>
    </row>
    <row r="70" spans="1:6" ht="19.5" customHeight="1">
      <c r="A70" s="34"/>
      <c r="B70" s="159">
        <v>2</v>
      </c>
      <c r="C70" s="159">
        <v>31</v>
      </c>
      <c r="D70" s="167">
        <v>10</v>
      </c>
      <c r="E70" s="153" t="s">
        <v>1133</v>
      </c>
      <c r="F70" s="168"/>
    </row>
    <row r="71" spans="1:6" ht="19.5" customHeight="1">
      <c r="A71" s="34"/>
      <c r="B71" s="152">
        <v>4</v>
      </c>
      <c r="C71" s="152">
        <v>17</v>
      </c>
      <c r="D71" s="155">
        <v>11.5</v>
      </c>
      <c r="E71" s="153" t="s">
        <v>1128</v>
      </c>
      <c r="F71" s="154"/>
    </row>
    <row r="72" spans="1:6" ht="19.5" customHeight="1">
      <c r="A72" s="34"/>
      <c r="B72" s="152">
        <v>7</v>
      </c>
      <c r="C72" s="152">
        <v>12</v>
      </c>
      <c r="D72" s="155">
        <v>9.5</v>
      </c>
      <c r="E72" s="153" t="s">
        <v>1128</v>
      </c>
      <c r="F72" s="154"/>
    </row>
    <row r="73" spans="1:6" ht="19.5" customHeight="1">
      <c r="A73" s="34"/>
      <c r="B73" s="152">
        <v>7</v>
      </c>
      <c r="C73" s="152">
        <v>18</v>
      </c>
      <c r="D73" s="152">
        <v>16</v>
      </c>
      <c r="E73" s="153" t="s">
        <v>1128</v>
      </c>
      <c r="F73" s="154"/>
    </row>
    <row r="74" spans="1:6" ht="19.5" customHeight="1">
      <c r="A74" s="34"/>
      <c r="B74" s="152">
        <v>19</v>
      </c>
      <c r="C74" s="152">
        <v>46</v>
      </c>
      <c r="D74" s="152">
        <v>36</v>
      </c>
      <c r="E74" s="153" t="s">
        <v>1131</v>
      </c>
      <c r="F74" s="154"/>
    </row>
    <row r="75" spans="1:6" ht="19.5" customHeight="1">
      <c r="A75" s="34"/>
      <c r="B75" s="152">
        <v>9</v>
      </c>
      <c r="C75" s="152">
        <v>22</v>
      </c>
      <c r="D75" s="152">
        <v>18</v>
      </c>
      <c r="E75" s="153" t="s">
        <v>1130</v>
      </c>
      <c r="F75" s="154"/>
    </row>
    <row r="76" spans="1:6" ht="19.5" customHeight="1">
      <c r="A76" s="34"/>
      <c r="B76" s="152">
        <v>16</v>
      </c>
      <c r="C76" s="152">
        <v>4</v>
      </c>
      <c r="D76" s="155">
        <v>5.9</v>
      </c>
      <c r="E76" s="153" t="s">
        <v>1131</v>
      </c>
      <c r="F76" s="154"/>
    </row>
    <row r="77" spans="1:6" ht="19.5" customHeight="1">
      <c r="A77" s="34"/>
      <c r="B77" s="152">
        <v>17</v>
      </c>
      <c r="C77" s="152">
        <v>35</v>
      </c>
      <c r="D77" s="152">
        <v>11</v>
      </c>
      <c r="E77" s="153" t="s">
        <v>1130</v>
      </c>
      <c r="F77" s="154"/>
    </row>
    <row r="78" spans="1:6" ht="19.5" customHeight="1">
      <c r="A78" s="34"/>
      <c r="B78" s="152">
        <v>18</v>
      </c>
      <c r="C78" s="152">
        <v>17</v>
      </c>
      <c r="D78" s="152">
        <v>15</v>
      </c>
      <c r="E78" s="153" t="s">
        <v>1133</v>
      </c>
      <c r="F78" s="154"/>
    </row>
    <row r="79" spans="1:6" ht="19.5" customHeight="1">
      <c r="A79" s="34"/>
      <c r="B79" s="152">
        <v>18</v>
      </c>
      <c r="C79" s="152">
        <v>24</v>
      </c>
      <c r="D79" s="152">
        <v>13</v>
      </c>
      <c r="E79" s="153" t="s">
        <v>1131</v>
      </c>
      <c r="F79" s="154"/>
    </row>
    <row r="80" spans="1:5" ht="19.5" customHeight="1">
      <c r="A80" s="149" t="s">
        <v>1134</v>
      </c>
      <c r="B80" s="163"/>
      <c r="C80" s="163"/>
      <c r="D80" s="163"/>
      <c r="E80" s="169"/>
    </row>
    <row r="81" spans="1:5" ht="19.5" customHeight="1">
      <c r="A81" s="34"/>
      <c r="B81" s="147">
        <v>41</v>
      </c>
      <c r="C81" s="147"/>
      <c r="D81" s="147">
        <v>143</v>
      </c>
      <c r="E81" s="150" t="s">
        <v>1135</v>
      </c>
    </row>
    <row r="82" spans="1:5" ht="19.5" customHeight="1">
      <c r="A82" s="34"/>
      <c r="B82" s="163"/>
      <c r="C82" s="163"/>
      <c r="D82" s="163"/>
      <c r="E82" s="169" t="s">
        <v>1136</v>
      </c>
    </row>
    <row r="83" spans="1:5" ht="19.5" customHeight="1">
      <c r="A83" s="34"/>
      <c r="B83" s="163"/>
      <c r="C83" s="163"/>
      <c r="D83" s="163"/>
      <c r="E83" s="169" t="s">
        <v>1137</v>
      </c>
    </row>
    <row r="84" spans="1:5" ht="19.5" customHeight="1">
      <c r="A84" s="34"/>
      <c r="B84" s="163"/>
      <c r="C84" s="163"/>
      <c r="D84" s="163"/>
      <c r="E84" s="169" t="s">
        <v>1138</v>
      </c>
    </row>
    <row r="85" spans="1:5" ht="19.5" customHeight="1">
      <c r="A85" s="34"/>
      <c r="B85" s="163">
        <v>42</v>
      </c>
      <c r="C85" s="163"/>
      <c r="D85" s="163">
        <v>171</v>
      </c>
      <c r="E85" s="150" t="s">
        <v>1135</v>
      </c>
    </row>
    <row r="86" spans="1:5" ht="19.5" customHeight="1">
      <c r="A86" s="34"/>
      <c r="B86" s="34"/>
      <c r="C86" s="34"/>
      <c r="D86" s="34"/>
      <c r="E86" s="169" t="s">
        <v>1139</v>
      </c>
    </row>
    <row r="87" spans="1:5" ht="19.5" customHeight="1">
      <c r="A87" s="34"/>
      <c r="B87" s="34"/>
      <c r="C87" s="34"/>
      <c r="D87" s="34"/>
      <c r="E87" s="34" t="s">
        <v>1140</v>
      </c>
    </row>
    <row r="88" spans="1:5" ht="19.5" customHeight="1">
      <c r="A88" s="34"/>
      <c r="B88" s="34"/>
      <c r="C88" s="34"/>
      <c r="D88" s="34"/>
      <c r="E88" s="34" t="s">
        <v>1141</v>
      </c>
    </row>
    <row r="89" spans="1:6" ht="19.5" customHeight="1">
      <c r="A89" s="34"/>
      <c r="B89" s="152">
        <v>38</v>
      </c>
      <c r="C89" s="152">
        <v>12</v>
      </c>
      <c r="D89" s="152">
        <v>15</v>
      </c>
      <c r="E89" s="158" t="s">
        <v>1128</v>
      </c>
      <c r="F89" s="158"/>
    </row>
    <row r="90" spans="1:6" ht="19.5" customHeight="1">
      <c r="A90" s="34"/>
      <c r="B90" s="152">
        <v>38</v>
      </c>
      <c r="C90" s="152">
        <v>19</v>
      </c>
      <c r="D90" s="155">
        <v>8.6</v>
      </c>
      <c r="E90" s="158" t="s">
        <v>1128</v>
      </c>
      <c r="F90" s="158"/>
    </row>
    <row r="91" spans="1:6" ht="19.5" customHeight="1">
      <c r="A91" s="34"/>
      <c r="B91" s="152">
        <v>38</v>
      </c>
      <c r="C91" s="152">
        <v>20</v>
      </c>
      <c r="D91" s="152">
        <v>21</v>
      </c>
      <c r="E91" s="158" t="s">
        <v>1128</v>
      </c>
      <c r="F91" s="158"/>
    </row>
    <row r="92" spans="1:6" ht="19.5" customHeight="1">
      <c r="A92" s="34"/>
      <c r="B92" s="152">
        <v>38</v>
      </c>
      <c r="C92" s="152">
        <v>27</v>
      </c>
      <c r="D92" s="155">
        <v>3.7</v>
      </c>
      <c r="E92" s="158" t="s">
        <v>1128</v>
      </c>
      <c r="F92" s="158"/>
    </row>
    <row r="93" spans="1:6" ht="19.5" customHeight="1">
      <c r="A93" s="34"/>
      <c r="B93" s="152">
        <v>38</v>
      </c>
      <c r="C93" s="152">
        <v>28</v>
      </c>
      <c r="D93" s="155">
        <v>16.5</v>
      </c>
      <c r="E93" s="158" t="s">
        <v>1128</v>
      </c>
      <c r="F93" s="158"/>
    </row>
    <row r="94" spans="1:6" ht="19.5" customHeight="1">
      <c r="A94" s="34"/>
      <c r="B94" s="152">
        <v>38</v>
      </c>
      <c r="C94" s="152">
        <v>29</v>
      </c>
      <c r="D94" s="152">
        <v>6</v>
      </c>
      <c r="E94" s="158" t="s">
        <v>1128</v>
      </c>
      <c r="F94" s="158"/>
    </row>
    <row r="95" spans="1:6" ht="19.5" customHeight="1">
      <c r="A95" s="34"/>
      <c r="B95" s="152">
        <v>39</v>
      </c>
      <c r="C95" s="152">
        <v>9</v>
      </c>
      <c r="D95" s="155">
        <v>6.8</v>
      </c>
      <c r="E95" s="158" t="s">
        <v>1128</v>
      </c>
      <c r="F95" s="158"/>
    </row>
    <row r="96" spans="1:6" ht="19.5" customHeight="1">
      <c r="A96" s="34"/>
      <c r="B96" s="152">
        <v>39</v>
      </c>
      <c r="C96" s="152">
        <v>10</v>
      </c>
      <c r="D96" s="155">
        <v>7.5</v>
      </c>
      <c r="E96" s="158" t="s">
        <v>1128</v>
      </c>
      <c r="F96" s="158"/>
    </row>
    <row r="97" spans="1:6" ht="19.5" customHeight="1">
      <c r="A97" s="34"/>
      <c r="B97" s="152">
        <v>39</v>
      </c>
      <c r="C97" s="152">
        <v>15</v>
      </c>
      <c r="D97" s="155">
        <v>7.9</v>
      </c>
      <c r="E97" s="158" t="s">
        <v>1128</v>
      </c>
      <c r="F97" s="158"/>
    </row>
    <row r="98" spans="1:6" ht="19.5" customHeight="1">
      <c r="A98" s="34"/>
      <c r="B98" s="152">
        <v>39</v>
      </c>
      <c r="C98" s="152">
        <v>16</v>
      </c>
      <c r="D98" s="155">
        <v>15.6</v>
      </c>
      <c r="E98" s="158" t="s">
        <v>1128</v>
      </c>
      <c r="F98" s="158"/>
    </row>
    <row r="99" spans="1:6" ht="19.5" customHeight="1">
      <c r="A99" s="34"/>
      <c r="B99" s="152">
        <v>39</v>
      </c>
      <c r="C99" s="152">
        <v>17</v>
      </c>
      <c r="D99" s="155">
        <v>4.4</v>
      </c>
      <c r="E99" s="158" t="s">
        <v>1128</v>
      </c>
      <c r="F99" s="158"/>
    </row>
    <row r="100" spans="1:6" ht="19.5" customHeight="1">
      <c r="A100" s="34"/>
      <c r="B100" s="152">
        <v>40</v>
      </c>
      <c r="C100" s="152">
        <v>7</v>
      </c>
      <c r="D100" s="155">
        <v>6.8</v>
      </c>
      <c r="E100" s="158" t="s">
        <v>1128</v>
      </c>
      <c r="F100" s="158"/>
    </row>
    <row r="101" spans="1:6" ht="19.5" customHeight="1">
      <c r="A101" s="34"/>
      <c r="B101" s="152">
        <v>40</v>
      </c>
      <c r="C101" s="152">
        <v>8</v>
      </c>
      <c r="D101" s="155">
        <v>12.5</v>
      </c>
      <c r="E101" s="158" t="s">
        <v>1128</v>
      </c>
      <c r="F101" s="158"/>
    </row>
    <row r="102" spans="1:6" ht="19.5" customHeight="1">
      <c r="A102" s="34"/>
      <c r="B102" s="152">
        <v>40</v>
      </c>
      <c r="C102" s="152">
        <v>21</v>
      </c>
      <c r="D102" s="155">
        <v>9.2</v>
      </c>
      <c r="E102" s="158" t="s">
        <v>1128</v>
      </c>
      <c r="F102" s="158"/>
    </row>
    <row r="103" spans="1:6" ht="19.5" customHeight="1">
      <c r="A103" s="34"/>
      <c r="B103" s="152">
        <v>40</v>
      </c>
      <c r="C103" s="152">
        <v>22</v>
      </c>
      <c r="D103" s="155">
        <v>12.7</v>
      </c>
      <c r="E103" s="158" t="s">
        <v>1128</v>
      </c>
      <c r="F103" s="158"/>
    </row>
    <row r="104" spans="1:6" ht="19.5" customHeight="1">
      <c r="A104" s="34"/>
      <c r="B104" s="152">
        <v>40</v>
      </c>
      <c r="C104" s="152">
        <v>28</v>
      </c>
      <c r="D104" s="155">
        <v>4.7</v>
      </c>
      <c r="E104" s="158" t="s">
        <v>1128</v>
      </c>
      <c r="F104" s="158"/>
    </row>
    <row r="105" spans="1:5" ht="19.5" customHeight="1">
      <c r="A105" s="170" t="s">
        <v>1142</v>
      </c>
      <c r="B105" s="34"/>
      <c r="C105" s="34"/>
      <c r="D105" s="34"/>
      <c r="E105" s="34"/>
    </row>
    <row r="106" spans="1:6" ht="19.5" customHeight="1">
      <c r="A106" s="34"/>
      <c r="B106" s="152">
        <v>2</v>
      </c>
      <c r="C106" s="152">
        <v>10</v>
      </c>
      <c r="D106" s="152">
        <v>98</v>
      </c>
      <c r="E106" s="158" t="s">
        <v>1143</v>
      </c>
      <c r="F106" s="158"/>
    </row>
    <row r="107" spans="1:6" ht="19.5" customHeight="1">
      <c r="A107" s="34"/>
      <c r="B107" s="152">
        <v>2</v>
      </c>
      <c r="C107" s="152">
        <v>7</v>
      </c>
      <c r="D107" s="152">
        <v>13</v>
      </c>
      <c r="E107" s="158" t="s">
        <v>1143</v>
      </c>
      <c r="F107" s="158"/>
    </row>
    <row r="108" spans="1:6" ht="19.5" customHeight="1">
      <c r="A108" s="34"/>
      <c r="B108" s="152">
        <v>3</v>
      </c>
      <c r="C108" s="152">
        <v>2</v>
      </c>
      <c r="D108" s="155">
        <v>6.6</v>
      </c>
      <c r="E108" s="158" t="s">
        <v>1143</v>
      </c>
      <c r="F108" s="158"/>
    </row>
    <row r="109" spans="1:6" ht="19.5" customHeight="1">
      <c r="A109" s="34"/>
      <c r="B109" s="152">
        <v>3</v>
      </c>
      <c r="C109" s="152">
        <v>8</v>
      </c>
      <c r="D109" s="152">
        <v>12</v>
      </c>
      <c r="E109" s="158" t="s">
        <v>1128</v>
      </c>
      <c r="F109" s="158"/>
    </row>
    <row r="110" spans="1:6" ht="19.5" customHeight="1">
      <c r="A110" s="34"/>
      <c r="B110" s="152">
        <v>3</v>
      </c>
      <c r="C110" s="152">
        <v>10</v>
      </c>
      <c r="D110" s="155">
        <v>9.7</v>
      </c>
      <c r="E110" s="158" t="s">
        <v>1130</v>
      </c>
      <c r="F110" s="158"/>
    </row>
    <row r="111" spans="1:6" ht="19.5" customHeight="1">
      <c r="A111" s="34"/>
      <c r="B111" s="152">
        <v>3</v>
      </c>
      <c r="C111" s="152">
        <v>24</v>
      </c>
      <c r="D111" s="155">
        <v>9.2</v>
      </c>
      <c r="E111" s="158" t="s">
        <v>1130</v>
      </c>
      <c r="F111" s="158"/>
    </row>
    <row r="112" spans="1:6" ht="19.5" customHeight="1">
      <c r="A112" s="34"/>
      <c r="B112" s="152">
        <v>3</v>
      </c>
      <c r="C112" s="152">
        <v>32</v>
      </c>
      <c r="D112" s="152">
        <v>7</v>
      </c>
      <c r="E112" s="158" t="s">
        <v>1143</v>
      </c>
      <c r="F112" s="158"/>
    </row>
    <row r="113" spans="1:6" ht="19.5" customHeight="1">
      <c r="A113" s="34"/>
      <c r="B113" s="152">
        <v>5</v>
      </c>
      <c r="C113" s="152">
        <v>11</v>
      </c>
      <c r="D113" s="152">
        <v>14</v>
      </c>
      <c r="E113" s="158" t="s">
        <v>1130</v>
      </c>
      <c r="F113" s="158"/>
    </row>
    <row r="114" spans="1:6" ht="19.5" customHeight="1">
      <c r="A114" s="34"/>
      <c r="B114" s="152">
        <v>5</v>
      </c>
      <c r="C114" s="152">
        <v>12</v>
      </c>
      <c r="D114" s="152">
        <v>24</v>
      </c>
      <c r="E114" s="158" t="s">
        <v>1130</v>
      </c>
      <c r="F114" s="158"/>
    </row>
    <row r="115" spans="1:6" ht="19.5" customHeight="1">
      <c r="A115" s="34"/>
      <c r="B115" s="152">
        <v>5</v>
      </c>
      <c r="C115" s="152">
        <v>13</v>
      </c>
      <c r="D115" s="152">
        <v>20</v>
      </c>
      <c r="E115" s="158" t="s">
        <v>1130</v>
      </c>
      <c r="F115" s="158"/>
    </row>
    <row r="116" spans="1:5" ht="19.5" customHeight="1">
      <c r="A116" s="34"/>
      <c r="B116" s="163">
        <v>5</v>
      </c>
      <c r="C116" s="163">
        <v>14</v>
      </c>
      <c r="D116" s="163">
        <v>26</v>
      </c>
      <c r="E116" s="169" t="s">
        <v>1130</v>
      </c>
    </row>
    <row r="117" spans="1:5" ht="19.5" customHeight="1">
      <c r="A117" s="34"/>
      <c r="B117" s="163">
        <v>19</v>
      </c>
      <c r="C117" s="163">
        <v>5</v>
      </c>
      <c r="D117" s="163">
        <v>17</v>
      </c>
      <c r="E117" s="169" t="s">
        <v>1128</v>
      </c>
    </row>
    <row r="118" spans="1:5" ht="19.5" customHeight="1">
      <c r="A118" s="34"/>
      <c r="B118" s="163">
        <v>19</v>
      </c>
      <c r="C118" s="163">
        <v>10</v>
      </c>
      <c r="D118" s="163">
        <v>1.2</v>
      </c>
      <c r="E118" s="158" t="s">
        <v>280</v>
      </c>
    </row>
    <row r="119" spans="1:6" ht="19.5" customHeight="1">
      <c r="A119" s="34"/>
      <c r="B119" s="163">
        <v>19</v>
      </c>
      <c r="C119" s="163">
        <v>11</v>
      </c>
      <c r="D119" s="155">
        <v>4.2</v>
      </c>
      <c r="E119" s="158" t="s">
        <v>280</v>
      </c>
      <c r="F119" s="171"/>
    </row>
    <row r="120" spans="1:6" ht="19.5" customHeight="1">
      <c r="A120" s="34"/>
      <c r="B120" s="163">
        <v>19</v>
      </c>
      <c r="C120" s="163">
        <v>12</v>
      </c>
      <c r="D120" s="155">
        <v>0.3</v>
      </c>
      <c r="E120" s="158" t="s">
        <v>280</v>
      </c>
      <c r="F120" s="171"/>
    </row>
    <row r="121" spans="1:7" ht="19.5" customHeight="1">
      <c r="A121" s="34"/>
      <c r="B121" s="152">
        <v>20</v>
      </c>
      <c r="C121" s="152">
        <v>4</v>
      </c>
      <c r="D121" s="152">
        <v>8</v>
      </c>
      <c r="E121" s="153" t="s">
        <v>1143</v>
      </c>
      <c r="F121" s="153"/>
      <c r="G121" s="152"/>
    </row>
    <row r="122" spans="1:7" ht="19.5" customHeight="1">
      <c r="A122" s="34"/>
      <c r="B122" s="152">
        <v>20</v>
      </c>
      <c r="C122" s="152">
        <v>7</v>
      </c>
      <c r="D122" s="152">
        <v>45</v>
      </c>
      <c r="E122" s="153" t="s">
        <v>1143</v>
      </c>
      <c r="F122" s="153"/>
      <c r="G122" s="172"/>
    </row>
    <row r="123" spans="1:7" ht="19.5" customHeight="1">
      <c r="A123" s="34"/>
      <c r="B123" s="152">
        <v>21</v>
      </c>
      <c r="C123" s="152">
        <v>11</v>
      </c>
      <c r="D123" s="152">
        <v>12</v>
      </c>
      <c r="E123" s="153" t="s">
        <v>1143</v>
      </c>
      <c r="F123" s="153"/>
      <c r="G123" s="172"/>
    </row>
    <row r="124" spans="1:7" ht="19.5" customHeight="1">
      <c r="A124" s="34"/>
      <c r="B124" s="152">
        <v>23</v>
      </c>
      <c r="C124" s="152">
        <v>17</v>
      </c>
      <c r="D124" s="152">
        <v>36</v>
      </c>
      <c r="E124" s="153" t="s">
        <v>1143</v>
      </c>
      <c r="F124" s="153"/>
      <c r="G124" s="172"/>
    </row>
    <row r="125" spans="1:5" ht="19.5" customHeight="1">
      <c r="A125" s="149" t="s">
        <v>1144</v>
      </c>
      <c r="B125" s="163"/>
      <c r="C125" s="163"/>
      <c r="D125" s="163"/>
      <c r="E125" s="169"/>
    </row>
    <row r="126" spans="1:6" ht="19.5" customHeight="1">
      <c r="A126" s="34"/>
      <c r="B126" s="152">
        <v>23</v>
      </c>
      <c r="C126" s="152">
        <v>2</v>
      </c>
      <c r="D126" s="155">
        <v>0.6</v>
      </c>
      <c r="E126" s="153" t="s">
        <v>1119</v>
      </c>
      <c r="F126" s="165"/>
    </row>
    <row r="127" spans="1:6" ht="19.5" customHeight="1">
      <c r="A127" s="34"/>
      <c r="B127" s="152">
        <v>23</v>
      </c>
      <c r="C127" s="152">
        <v>3</v>
      </c>
      <c r="D127" s="155">
        <v>3.8</v>
      </c>
      <c r="E127" s="153" t="s">
        <v>1119</v>
      </c>
      <c r="F127" s="165"/>
    </row>
    <row r="128" spans="1:6" ht="19.5" customHeight="1">
      <c r="A128" s="34"/>
      <c r="B128" s="152">
        <v>23</v>
      </c>
      <c r="C128" s="152">
        <v>4</v>
      </c>
      <c r="D128" s="155">
        <v>1.7</v>
      </c>
      <c r="E128" s="153" t="s">
        <v>1119</v>
      </c>
      <c r="F128" s="165"/>
    </row>
    <row r="129" spans="1:6" ht="19.5" customHeight="1">
      <c r="A129" s="34"/>
      <c r="B129" s="152">
        <v>23</v>
      </c>
      <c r="C129" s="152">
        <v>5</v>
      </c>
      <c r="D129" s="155">
        <v>5.3</v>
      </c>
      <c r="E129" s="153" t="s">
        <v>1119</v>
      </c>
      <c r="F129" s="165"/>
    </row>
    <row r="130" spans="1:6" ht="19.5" customHeight="1">
      <c r="A130" s="34"/>
      <c r="B130" s="152">
        <v>23</v>
      </c>
      <c r="C130" s="152">
        <v>6</v>
      </c>
      <c r="D130" s="155">
        <v>5.1</v>
      </c>
      <c r="E130" s="153" t="s">
        <v>1119</v>
      </c>
      <c r="F130" s="165"/>
    </row>
    <row r="131" spans="1:6" ht="19.5" customHeight="1">
      <c r="A131" s="34"/>
      <c r="B131" s="152">
        <v>23</v>
      </c>
      <c r="C131" s="152">
        <v>8</v>
      </c>
      <c r="D131" s="155">
        <v>8.9</v>
      </c>
      <c r="E131" s="153" t="s">
        <v>1119</v>
      </c>
      <c r="F131" s="165"/>
    </row>
    <row r="132" spans="1:6" ht="19.5" customHeight="1">
      <c r="A132" s="34"/>
      <c r="B132" s="152">
        <v>23</v>
      </c>
      <c r="C132" s="152">
        <v>9</v>
      </c>
      <c r="D132" s="155">
        <v>2.7</v>
      </c>
      <c r="E132" s="153" t="s">
        <v>1119</v>
      </c>
      <c r="F132" s="157"/>
    </row>
    <row r="133" spans="1:6" ht="19.5" customHeight="1">
      <c r="A133" s="34"/>
      <c r="B133" s="152">
        <v>24</v>
      </c>
      <c r="C133" s="152">
        <v>1</v>
      </c>
      <c r="D133" s="152">
        <v>18</v>
      </c>
      <c r="E133" s="153" t="s">
        <v>1119</v>
      </c>
      <c r="F133" s="165"/>
    </row>
    <row r="134" spans="1:6" ht="19.5" customHeight="1">
      <c r="A134" s="34"/>
      <c r="B134" s="152">
        <v>24</v>
      </c>
      <c r="C134" s="152">
        <v>2</v>
      </c>
      <c r="D134" s="155">
        <v>1.6</v>
      </c>
      <c r="E134" s="153" t="s">
        <v>1119</v>
      </c>
      <c r="F134" s="165"/>
    </row>
    <row r="135" spans="1:6" ht="19.5" customHeight="1">
      <c r="A135" s="34"/>
      <c r="B135" s="152">
        <v>24</v>
      </c>
      <c r="C135" s="152">
        <v>3</v>
      </c>
      <c r="D135" s="155">
        <v>0.8</v>
      </c>
      <c r="E135" s="153" t="s">
        <v>1119</v>
      </c>
      <c r="F135" s="165"/>
    </row>
    <row r="136" spans="1:6" ht="19.5" customHeight="1">
      <c r="A136" s="34"/>
      <c r="B136" s="152">
        <v>24</v>
      </c>
      <c r="C136" s="152">
        <v>5</v>
      </c>
      <c r="D136" s="155">
        <v>0.6</v>
      </c>
      <c r="E136" s="153" t="s">
        <v>1119</v>
      </c>
      <c r="F136" s="165"/>
    </row>
    <row r="137" spans="1:6" ht="19.5" customHeight="1">
      <c r="A137" s="34"/>
      <c r="B137" s="152">
        <v>24</v>
      </c>
      <c r="C137" s="152">
        <v>7</v>
      </c>
      <c r="D137" s="155">
        <v>4.8</v>
      </c>
      <c r="E137" s="153" t="s">
        <v>1119</v>
      </c>
      <c r="F137" s="165"/>
    </row>
    <row r="138" spans="1:6" ht="19.5" customHeight="1">
      <c r="A138" s="34"/>
      <c r="B138" s="152">
        <v>24</v>
      </c>
      <c r="C138" s="152">
        <v>8</v>
      </c>
      <c r="D138" s="155">
        <v>2.2</v>
      </c>
      <c r="E138" s="153" t="s">
        <v>1119</v>
      </c>
      <c r="F138" s="165"/>
    </row>
    <row r="139" spans="1:6" ht="19.5" customHeight="1">
      <c r="A139" s="34"/>
      <c r="B139" s="152">
        <v>24</v>
      </c>
      <c r="C139" s="152">
        <v>11</v>
      </c>
      <c r="D139" s="155">
        <v>1.3</v>
      </c>
      <c r="E139" s="153" t="s">
        <v>1119</v>
      </c>
      <c r="F139" s="157"/>
    </row>
    <row r="140" spans="1:6" ht="19.5" customHeight="1">
      <c r="A140" s="34"/>
      <c r="B140" s="152">
        <v>24</v>
      </c>
      <c r="C140" s="152">
        <v>12</v>
      </c>
      <c r="D140" s="155">
        <v>6.8</v>
      </c>
      <c r="E140" s="153" t="s">
        <v>1119</v>
      </c>
      <c r="F140" s="165"/>
    </row>
    <row r="141" spans="1:6" ht="19.5" customHeight="1">
      <c r="A141" s="34"/>
      <c r="B141" s="152">
        <v>24</v>
      </c>
      <c r="C141" s="152">
        <v>13</v>
      </c>
      <c r="D141" s="155">
        <v>1.1</v>
      </c>
      <c r="E141" s="153" t="s">
        <v>1119</v>
      </c>
      <c r="F141" s="165"/>
    </row>
    <row r="142" spans="1:6" ht="19.5" customHeight="1">
      <c r="A142" s="34"/>
      <c r="B142" s="152">
        <v>24</v>
      </c>
      <c r="C142" s="152">
        <v>14</v>
      </c>
      <c r="D142" s="155">
        <v>1.3</v>
      </c>
      <c r="E142" s="153" t="s">
        <v>1119</v>
      </c>
      <c r="F142" s="165"/>
    </row>
    <row r="143" spans="1:6" ht="19.5" customHeight="1">
      <c r="A143" s="34"/>
      <c r="B143" s="152">
        <v>24</v>
      </c>
      <c r="C143" s="152">
        <v>10</v>
      </c>
      <c r="D143" s="155">
        <v>1.5</v>
      </c>
      <c r="E143" s="153" t="s">
        <v>1119</v>
      </c>
      <c r="F143" s="157"/>
    </row>
    <row r="144" spans="1:6" ht="19.5" customHeight="1">
      <c r="A144" s="34"/>
      <c r="B144" s="152">
        <v>24</v>
      </c>
      <c r="C144" s="152">
        <v>15</v>
      </c>
      <c r="D144" s="155">
        <v>0.9</v>
      </c>
      <c r="E144" s="153" t="s">
        <v>1119</v>
      </c>
      <c r="F144" s="157"/>
    </row>
    <row r="145" spans="1:6" ht="19.5" customHeight="1">
      <c r="A145" s="34"/>
      <c r="B145" s="152">
        <v>24</v>
      </c>
      <c r="C145" s="152">
        <v>23</v>
      </c>
      <c r="D145" s="152">
        <v>21</v>
      </c>
      <c r="E145" s="153" t="s">
        <v>1119</v>
      </c>
      <c r="F145" s="165"/>
    </row>
    <row r="146" spans="1:6" ht="19.5" customHeight="1">
      <c r="A146" s="34"/>
      <c r="B146" s="152">
        <v>24</v>
      </c>
      <c r="C146" s="152">
        <v>25</v>
      </c>
      <c r="D146" s="155">
        <v>0.6</v>
      </c>
      <c r="E146" s="153" t="s">
        <v>1119</v>
      </c>
      <c r="F146" s="157"/>
    </row>
    <row r="147" spans="1:6" ht="19.5" customHeight="1">
      <c r="A147" s="34"/>
      <c r="B147" s="152">
        <v>24</v>
      </c>
      <c r="C147" s="152">
        <v>33</v>
      </c>
      <c r="D147" s="155">
        <v>9.7</v>
      </c>
      <c r="E147" s="153" t="s">
        <v>1119</v>
      </c>
      <c r="F147" s="157"/>
    </row>
    <row r="148" spans="1:6" ht="19.5" customHeight="1">
      <c r="A148" s="34"/>
      <c r="B148" s="152">
        <v>24</v>
      </c>
      <c r="C148" s="152">
        <v>32</v>
      </c>
      <c r="D148" s="155">
        <v>0.7</v>
      </c>
      <c r="E148" s="317" t="s">
        <v>1119</v>
      </c>
      <c r="F148" s="317"/>
    </row>
    <row r="149" spans="1:6" ht="19.5" customHeight="1">
      <c r="A149" s="34"/>
      <c r="B149" s="163">
        <v>24</v>
      </c>
      <c r="C149" s="152">
        <v>31</v>
      </c>
      <c r="D149" s="155">
        <v>1.5</v>
      </c>
      <c r="E149" s="317" t="s">
        <v>1119</v>
      </c>
      <c r="F149" s="317"/>
    </row>
    <row r="150" spans="1:6" ht="19.5" customHeight="1">
      <c r="A150" s="34"/>
      <c r="B150" s="152">
        <v>24</v>
      </c>
      <c r="C150" s="152">
        <v>17</v>
      </c>
      <c r="D150" s="152">
        <v>1</v>
      </c>
      <c r="E150" s="317" t="s">
        <v>1119</v>
      </c>
      <c r="F150" s="317"/>
    </row>
    <row r="151" spans="1:6" ht="19.5" customHeight="1">
      <c r="A151" s="34"/>
      <c r="B151" s="152">
        <v>24</v>
      </c>
      <c r="C151" s="152">
        <v>18</v>
      </c>
      <c r="D151" s="155">
        <v>4.5</v>
      </c>
      <c r="E151" s="317" t="s">
        <v>1119</v>
      </c>
      <c r="F151" s="317"/>
    </row>
    <row r="152" spans="1:6" ht="19.5" customHeight="1">
      <c r="A152" s="34"/>
      <c r="B152" s="152">
        <v>24</v>
      </c>
      <c r="C152" s="152">
        <v>19</v>
      </c>
      <c r="D152" s="155">
        <v>9.3</v>
      </c>
      <c r="E152" s="317" t="s">
        <v>1119</v>
      </c>
      <c r="F152" s="317"/>
    </row>
    <row r="153" spans="1:6" ht="19.5" customHeight="1">
      <c r="A153" s="34"/>
      <c r="B153" s="152">
        <v>24</v>
      </c>
      <c r="C153" s="152">
        <v>20</v>
      </c>
      <c r="D153" s="155">
        <v>3.1</v>
      </c>
      <c r="E153" s="317" t="s">
        <v>1119</v>
      </c>
      <c r="F153" s="317"/>
    </row>
    <row r="154" spans="1:6" ht="19.5" customHeight="1">
      <c r="A154" s="34"/>
      <c r="B154" s="152">
        <v>35</v>
      </c>
      <c r="C154" s="152">
        <v>29</v>
      </c>
      <c r="D154" s="152">
        <v>26</v>
      </c>
      <c r="E154" s="317" t="s">
        <v>1133</v>
      </c>
      <c r="F154" s="317"/>
    </row>
    <row r="155" spans="1:6" ht="19.5" customHeight="1">
      <c r="A155" s="34"/>
      <c r="B155" s="152">
        <v>16</v>
      </c>
      <c r="C155" s="152">
        <v>3</v>
      </c>
      <c r="D155" s="155">
        <v>6.1</v>
      </c>
      <c r="E155" s="317" t="s">
        <v>1119</v>
      </c>
      <c r="F155" s="317"/>
    </row>
    <row r="156" spans="1:6" ht="19.5" customHeight="1">
      <c r="A156" s="34"/>
      <c r="B156" s="152">
        <v>16</v>
      </c>
      <c r="C156" s="152">
        <v>4</v>
      </c>
      <c r="D156" s="155">
        <v>4.8</v>
      </c>
      <c r="E156" s="317" t="s">
        <v>1119</v>
      </c>
      <c r="F156" s="317"/>
    </row>
    <row r="157" spans="1:6" ht="19.5" customHeight="1">
      <c r="A157" s="34"/>
      <c r="B157" s="152">
        <v>16</v>
      </c>
      <c r="C157" s="152">
        <v>5</v>
      </c>
      <c r="D157" s="152">
        <v>10</v>
      </c>
      <c r="E157" s="317" t="s">
        <v>1119</v>
      </c>
      <c r="F157" s="317"/>
    </row>
    <row r="158" spans="1:6" ht="19.5" customHeight="1">
      <c r="A158" s="34"/>
      <c r="B158" s="152">
        <v>15</v>
      </c>
      <c r="C158" s="152">
        <v>6</v>
      </c>
      <c r="D158" s="155">
        <v>3.9</v>
      </c>
      <c r="E158" s="317" t="s">
        <v>1119</v>
      </c>
      <c r="F158" s="317"/>
    </row>
    <row r="159" spans="1:6" ht="19.5" customHeight="1">
      <c r="A159" s="34"/>
      <c r="B159" s="152">
        <v>14</v>
      </c>
      <c r="C159" s="152">
        <v>3</v>
      </c>
      <c r="D159" s="155">
        <v>3.8</v>
      </c>
      <c r="E159" s="317" t="s">
        <v>1119</v>
      </c>
      <c r="F159" s="317"/>
    </row>
    <row r="160" spans="1:6" ht="19.5" customHeight="1">
      <c r="A160" s="34"/>
      <c r="B160" s="152">
        <v>14</v>
      </c>
      <c r="C160" s="152">
        <v>2</v>
      </c>
      <c r="D160" s="155">
        <v>2.3</v>
      </c>
      <c r="E160" s="317" t="s">
        <v>1119</v>
      </c>
      <c r="F160" s="317"/>
    </row>
    <row r="161" spans="1:6" ht="19.5" customHeight="1">
      <c r="A161" s="34"/>
      <c r="B161" s="152">
        <v>14</v>
      </c>
      <c r="C161" s="152">
        <v>7</v>
      </c>
      <c r="D161" s="155">
        <v>7.6</v>
      </c>
      <c r="E161" s="317" t="s">
        <v>1119</v>
      </c>
      <c r="F161" s="317"/>
    </row>
    <row r="162" spans="1:6" ht="19.5" customHeight="1">
      <c r="A162" s="34"/>
      <c r="B162" s="152">
        <v>14</v>
      </c>
      <c r="C162" s="152">
        <v>9</v>
      </c>
      <c r="D162" s="155">
        <v>5.9</v>
      </c>
      <c r="E162" s="317" t="s">
        <v>1119</v>
      </c>
      <c r="F162" s="317"/>
    </row>
    <row r="163" spans="1:6" ht="19.5" customHeight="1">
      <c r="A163" s="34"/>
      <c r="B163" s="152">
        <v>13</v>
      </c>
      <c r="C163" s="152">
        <v>11</v>
      </c>
      <c r="D163" s="155">
        <v>1.1</v>
      </c>
      <c r="E163" s="317" t="s">
        <v>1119</v>
      </c>
      <c r="F163" s="317"/>
    </row>
    <row r="164" spans="1:6" ht="19.5" customHeight="1">
      <c r="A164" s="34"/>
      <c r="B164" s="152">
        <v>15</v>
      </c>
      <c r="C164" s="152">
        <v>3</v>
      </c>
      <c r="D164" s="155">
        <v>6.1</v>
      </c>
      <c r="E164" s="317" t="s">
        <v>1119</v>
      </c>
      <c r="F164" s="317"/>
    </row>
    <row r="165" spans="1:6" ht="19.5" customHeight="1">
      <c r="A165" s="34"/>
      <c r="B165" s="152">
        <v>15</v>
      </c>
      <c r="C165" s="152">
        <v>2</v>
      </c>
      <c r="D165" s="155">
        <v>5.5</v>
      </c>
      <c r="E165" s="317" t="s">
        <v>1119</v>
      </c>
      <c r="F165" s="317"/>
    </row>
    <row r="166" spans="1:6" ht="19.5" customHeight="1">
      <c r="A166" s="34"/>
      <c r="B166" s="152">
        <v>15</v>
      </c>
      <c r="C166" s="152">
        <v>1</v>
      </c>
      <c r="D166" s="155">
        <v>7.2</v>
      </c>
      <c r="E166" s="317" t="s">
        <v>1120</v>
      </c>
      <c r="F166" s="317"/>
    </row>
    <row r="167" spans="1:5" ht="19.5" customHeight="1">
      <c r="A167" s="34"/>
      <c r="B167" s="163"/>
      <c r="C167" s="163"/>
      <c r="D167" s="163"/>
      <c r="E167" s="149" t="s">
        <v>1145</v>
      </c>
    </row>
    <row r="168" spans="1:5" ht="19.5" customHeight="1">
      <c r="A168" s="34"/>
      <c r="B168" s="163">
        <v>16</v>
      </c>
      <c r="C168" s="163">
        <v>1</v>
      </c>
      <c r="D168" s="163">
        <v>8.5</v>
      </c>
      <c r="E168" s="169" t="s">
        <v>1120</v>
      </c>
    </row>
    <row r="169" spans="1:5" ht="19.5" customHeight="1">
      <c r="A169" s="34"/>
      <c r="B169" s="163"/>
      <c r="C169" s="163"/>
      <c r="D169" s="163"/>
      <c r="E169" s="149" t="s">
        <v>1145</v>
      </c>
    </row>
    <row r="170" spans="1:5" ht="19.5" customHeight="1">
      <c r="A170" s="34"/>
      <c r="B170" s="152">
        <v>1</v>
      </c>
      <c r="C170" s="152">
        <v>8</v>
      </c>
      <c r="D170" s="152">
        <v>18</v>
      </c>
      <c r="E170" s="158" t="s">
        <v>1146</v>
      </c>
    </row>
    <row r="171" spans="1:5" ht="19.5" customHeight="1">
      <c r="A171" s="34"/>
      <c r="B171" s="152">
        <v>1</v>
      </c>
      <c r="C171" s="152">
        <v>15</v>
      </c>
      <c r="D171" s="155">
        <v>4.4</v>
      </c>
      <c r="E171" s="158" t="s">
        <v>830</v>
      </c>
    </row>
    <row r="172" spans="1:5" ht="19.5" customHeight="1">
      <c r="A172" s="34"/>
      <c r="B172" s="152">
        <v>1</v>
      </c>
      <c r="C172" s="152">
        <v>7</v>
      </c>
      <c r="D172" s="152">
        <v>13</v>
      </c>
      <c r="E172" s="158" t="s">
        <v>1130</v>
      </c>
    </row>
    <row r="173" spans="1:5" ht="19.5" customHeight="1">
      <c r="A173" s="34"/>
      <c r="B173" s="152">
        <v>1</v>
      </c>
      <c r="C173" s="152">
        <v>2</v>
      </c>
      <c r="D173" s="152">
        <v>6</v>
      </c>
      <c r="E173" s="158" t="s">
        <v>1130</v>
      </c>
    </row>
    <row r="174" spans="1:5" ht="19.5" customHeight="1">
      <c r="A174" s="34"/>
      <c r="B174" s="152">
        <v>1</v>
      </c>
      <c r="C174" s="152">
        <v>4</v>
      </c>
      <c r="D174" s="155">
        <v>4.8</v>
      </c>
      <c r="E174" s="158" t="s">
        <v>1130</v>
      </c>
    </row>
    <row r="175" spans="1:5" ht="19.5" customHeight="1">
      <c r="A175" s="34"/>
      <c r="B175" s="152">
        <v>1</v>
      </c>
      <c r="C175" s="152">
        <v>9</v>
      </c>
      <c r="D175" s="152">
        <v>15</v>
      </c>
      <c r="E175" s="158" t="s">
        <v>1130</v>
      </c>
    </row>
    <row r="176" spans="1:5" ht="19.5" customHeight="1">
      <c r="A176" s="34"/>
      <c r="B176" s="152">
        <v>1</v>
      </c>
      <c r="C176" s="152">
        <v>10</v>
      </c>
      <c r="D176" s="152">
        <v>18</v>
      </c>
      <c r="E176" s="158" t="s">
        <v>1130</v>
      </c>
    </row>
    <row r="177" spans="1:5" ht="19.5" customHeight="1">
      <c r="A177" s="34"/>
      <c r="B177" s="152">
        <v>19</v>
      </c>
      <c r="C177" s="152">
        <v>4</v>
      </c>
      <c r="D177" s="155">
        <v>0.7</v>
      </c>
      <c r="E177" s="158" t="s">
        <v>1119</v>
      </c>
    </row>
    <row r="178" spans="1:5" ht="19.5" customHeight="1">
      <c r="A178" s="34"/>
      <c r="B178" s="152">
        <v>19</v>
      </c>
      <c r="C178" s="152">
        <v>6</v>
      </c>
      <c r="D178" s="155">
        <v>0.5</v>
      </c>
      <c r="E178" s="158" t="s">
        <v>1119</v>
      </c>
    </row>
    <row r="179" spans="1:5" ht="19.5" customHeight="1">
      <c r="A179" s="34"/>
      <c r="B179" s="146">
        <v>19</v>
      </c>
      <c r="C179" s="147">
        <v>3</v>
      </c>
      <c r="D179" s="147">
        <v>5.9</v>
      </c>
      <c r="E179" s="150" t="s">
        <v>1120</v>
      </c>
    </row>
    <row r="180" spans="1:5" ht="19.5" customHeight="1">
      <c r="A180" s="34"/>
      <c r="B180" s="163"/>
      <c r="C180" s="163"/>
      <c r="D180" s="163"/>
      <c r="E180" s="169" t="s">
        <v>1125</v>
      </c>
    </row>
    <row r="181" spans="1:5" ht="19.5" customHeight="1">
      <c r="A181" s="34"/>
      <c r="B181" s="163">
        <v>23</v>
      </c>
      <c r="C181" s="163">
        <v>1</v>
      </c>
      <c r="D181" s="163">
        <v>0.9</v>
      </c>
      <c r="E181" s="169" t="s">
        <v>1120</v>
      </c>
    </row>
    <row r="182" spans="1:5" ht="19.5" customHeight="1">
      <c r="A182" s="34"/>
      <c r="B182" s="163"/>
      <c r="C182" s="163"/>
      <c r="D182" s="163"/>
      <c r="E182" s="149" t="s">
        <v>1147</v>
      </c>
    </row>
    <row r="183" spans="1:5" ht="19.5" customHeight="1">
      <c r="A183" s="34"/>
      <c r="B183" s="163">
        <v>24</v>
      </c>
      <c r="C183" s="163">
        <v>4</v>
      </c>
      <c r="D183" s="163">
        <v>0.6</v>
      </c>
      <c r="E183" s="169" t="s">
        <v>1120</v>
      </c>
    </row>
    <row r="184" spans="1:5" ht="19.5" customHeight="1">
      <c r="A184" s="34"/>
      <c r="B184" s="163"/>
      <c r="C184" s="163"/>
      <c r="D184" s="163"/>
      <c r="E184" s="149" t="s">
        <v>1148</v>
      </c>
    </row>
    <row r="185" spans="1:5" ht="19.5" customHeight="1">
      <c r="A185" s="34"/>
      <c r="B185" s="163">
        <v>24</v>
      </c>
      <c r="C185" s="163">
        <v>9</v>
      </c>
      <c r="D185" s="163">
        <v>0.9</v>
      </c>
      <c r="E185" s="169" t="s">
        <v>1120</v>
      </c>
    </row>
    <row r="186" spans="1:5" ht="19.5" customHeight="1">
      <c r="A186" s="34"/>
      <c r="B186" s="163"/>
      <c r="C186" s="163"/>
      <c r="D186" s="163"/>
      <c r="E186" s="149" t="s">
        <v>1148</v>
      </c>
    </row>
    <row r="187" spans="1:6" ht="19.5" customHeight="1">
      <c r="A187" s="34"/>
      <c r="B187" s="152">
        <v>16</v>
      </c>
      <c r="C187" s="152">
        <v>14</v>
      </c>
      <c r="D187" s="155">
        <v>2.9</v>
      </c>
      <c r="E187" s="317" t="s">
        <v>1130</v>
      </c>
      <c r="F187" s="317"/>
    </row>
    <row r="188" spans="1:6" ht="19.5" customHeight="1">
      <c r="A188" s="34"/>
      <c r="B188" s="152">
        <v>15</v>
      </c>
      <c r="C188" s="152">
        <v>11</v>
      </c>
      <c r="D188" s="155">
        <v>6.9</v>
      </c>
      <c r="E188" s="317" t="s">
        <v>1130</v>
      </c>
      <c r="F188" s="317"/>
    </row>
    <row r="189" spans="1:6" ht="19.5" customHeight="1">
      <c r="A189" s="34"/>
      <c r="B189" s="152">
        <v>14</v>
      </c>
      <c r="C189" s="152">
        <v>23</v>
      </c>
      <c r="D189" s="155">
        <v>7.8</v>
      </c>
      <c r="E189" s="317" t="s">
        <v>1128</v>
      </c>
      <c r="F189" s="317"/>
    </row>
    <row r="190" spans="1:6" ht="19.5" customHeight="1">
      <c r="A190" s="34"/>
      <c r="B190" s="152">
        <v>3</v>
      </c>
      <c r="C190" s="152">
        <v>38</v>
      </c>
      <c r="D190" s="155">
        <v>10.5</v>
      </c>
      <c r="E190" s="317" t="s">
        <v>1130</v>
      </c>
      <c r="F190" s="317"/>
    </row>
    <row r="191" spans="1:6" ht="19.5" customHeight="1">
      <c r="A191" s="34"/>
      <c r="B191" s="152">
        <v>5</v>
      </c>
      <c r="C191" s="152">
        <v>14</v>
      </c>
      <c r="D191" s="155">
        <v>6.2</v>
      </c>
      <c r="E191" s="317" t="s">
        <v>1130</v>
      </c>
      <c r="F191" s="317"/>
    </row>
    <row r="192" spans="1:6" ht="19.5" customHeight="1">
      <c r="A192" s="34"/>
      <c r="B192" s="152">
        <v>5</v>
      </c>
      <c r="C192" s="152">
        <v>15</v>
      </c>
      <c r="D192" s="155">
        <v>2.7</v>
      </c>
      <c r="E192" s="317" t="s">
        <v>1130</v>
      </c>
      <c r="F192" s="317"/>
    </row>
    <row r="193" spans="1:6" ht="19.5" customHeight="1">
      <c r="A193" s="34"/>
      <c r="B193" s="152">
        <v>5</v>
      </c>
      <c r="C193" s="152">
        <v>16</v>
      </c>
      <c r="D193" s="155">
        <v>9.1</v>
      </c>
      <c r="E193" s="317" t="s">
        <v>1130</v>
      </c>
      <c r="F193" s="317"/>
    </row>
    <row r="194" spans="1:6" ht="19.5" customHeight="1">
      <c r="A194" s="34"/>
      <c r="B194" s="152">
        <v>5</v>
      </c>
      <c r="C194" s="152">
        <v>8</v>
      </c>
      <c r="D194" s="155">
        <v>6.3</v>
      </c>
      <c r="E194" s="317" t="s">
        <v>1130</v>
      </c>
      <c r="F194" s="317"/>
    </row>
    <row r="195" spans="1:6" ht="19.5" customHeight="1">
      <c r="A195" s="34"/>
      <c r="B195" s="152">
        <v>5</v>
      </c>
      <c r="C195" s="152">
        <v>2</v>
      </c>
      <c r="D195" s="152">
        <v>16</v>
      </c>
      <c r="E195" s="317" t="s">
        <v>1130</v>
      </c>
      <c r="F195" s="317"/>
    </row>
    <row r="196" spans="1:6" ht="19.5" customHeight="1">
      <c r="A196" s="34"/>
      <c r="B196" s="152">
        <v>5</v>
      </c>
      <c r="C196" s="152">
        <v>19</v>
      </c>
      <c r="D196" s="152">
        <v>14</v>
      </c>
      <c r="E196" s="317" t="s">
        <v>1130</v>
      </c>
      <c r="F196" s="317"/>
    </row>
    <row r="197" spans="1:6" ht="19.5" customHeight="1">
      <c r="A197" s="34"/>
      <c r="B197" s="152">
        <v>5</v>
      </c>
      <c r="C197" s="152">
        <v>20</v>
      </c>
      <c r="D197" s="155">
        <v>2.8</v>
      </c>
      <c r="E197" s="317" t="s">
        <v>1130</v>
      </c>
      <c r="F197" s="317"/>
    </row>
    <row r="198" spans="1:6" ht="19.5" customHeight="1">
      <c r="A198" s="34"/>
      <c r="B198" s="152">
        <v>5</v>
      </c>
      <c r="C198" s="152">
        <v>29</v>
      </c>
      <c r="D198" s="155">
        <v>4.8</v>
      </c>
      <c r="E198" s="317" t="s">
        <v>1120</v>
      </c>
      <c r="F198" s="317"/>
    </row>
    <row r="199" spans="1:5" ht="19.5" customHeight="1">
      <c r="A199" s="34"/>
      <c r="B199" s="163"/>
      <c r="C199" s="163"/>
      <c r="D199" s="163"/>
      <c r="E199" s="149" t="s">
        <v>1129</v>
      </c>
    </row>
    <row r="200" spans="1:5" ht="19.5" customHeight="1">
      <c r="A200" s="34"/>
      <c r="B200" s="163">
        <v>5</v>
      </c>
      <c r="C200" s="163">
        <v>28</v>
      </c>
      <c r="D200" s="163">
        <v>3.4</v>
      </c>
      <c r="E200" s="169" t="s">
        <v>1120</v>
      </c>
    </row>
    <row r="201" spans="1:5" ht="19.5" customHeight="1">
      <c r="A201" s="34"/>
      <c r="B201" s="163"/>
      <c r="C201" s="163"/>
      <c r="D201" s="163"/>
      <c r="E201" s="149" t="s">
        <v>1129</v>
      </c>
    </row>
    <row r="202" spans="1:5" ht="19.5" customHeight="1">
      <c r="A202" s="34"/>
      <c r="B202" s="152">
        <v>5</v>
      </c>
      <c r="C202" s="152">
        <v>7</v>
      </c>
      <c r="D202" s="155">
        <v>4.2</v>
      </c>
      <c r="E202" s="153" t="s">
        <v>1130</v>
      </c>
    </row>
    <row r="203" spans="1:5" ht="19.5" customHeight="1">
      <c r="A203" s="34"/>
      <c r="B203" s="152">
        <v>36</v>
      </c>
      <c r="C203" s="152">
        <v>35</v>
      </c>
      <c r="D203" s="155">
        <v>4.9</v>
      </c>
      <c r="E203" s="153" t="s">
        <v>1130</v>
      </c>
    </row>
    <row r="204" spans="1:5" ht="19.5" customHeight="1">
      <c r="A204" s="34"/>
      <c r="B204" s="152">
        <v>36</v>
      </c>
      <c r="C204" s="152">
        <v>33</v>
      </c>
      <c r="D204" s="155">
        <v>3.5</v>
      </c>
      <c r="E204" s="153" t="s">
        <v>1130</v>
      </c>
    </row>
    <row r="205" spans="1:5" ht="19.5" customHeight="1">
      <c r="A205" s="34"/>
      <c r="B205" s="152">
        <v>23</v>
      </c>
      <c r="C205" s="152">
        <v>21</v>
      </c>
      <c r="D205" s="155">
        <v>5.4</v>
      </c>
      <c r="E205" s="153" t="s">
        <v>1130</v>
      </c>
    </row>
    <row r="206" spans="1:5" ht="19.5" customHeight="1">
      <c r="A206" s="34"/>
      <c r="B206" s="152">
        <v>21</v>
      </c>
      <c r="C206" s="152">
        <v>3</v>
      </c>
      <c r="D206" s="155">
        <v>3.7</v>
      </c>
      <c r="E206" s="153" t="s">
        <v>1130</v>
      </c>
    </row>
    <row r="207" spans="1:5" ht="19.5" customHeight="1">
      <c r="A207" s="34"/>
      <c r="B207" s="152">
        <v>21</v>
      </c>
      <c r="C207" s="152">
        <v>10</v>
      </c>
      <c r="D207" s="152">
        <v>22</v>
      </c>
      <c r="E207" s="153" t="s">
        <v>1130</v>
      </c>
    </row>
    <row r="208" spans="1:5" ht="19.5" customHeight="1">
      <c r="A208" s="34"/>
      <c r="B208" s="152">
        <v>19</v>
      </c>
      <c r="C208" s="152">
        <v>29</v>
      </c>
      <c r="D208" s="155">
        <v>7.8</v>
      </c>
      <c r="E208" s="153" t="s">
        <v>1130</v>
      </c>
    </row>
    <row r="209" spans="1:5" ht="19.5" customHeight="1">
      <c r="A209" s="34"/>
      <c r="B209" s="152">
        <v>14</v>
      </c>
      <c r="C209" s="152">
        <v>19</v>
      </c>
      <c r="D209" s="155">
        <v>2.6</v>
      </c>
      <c r="E209" s="153" t="s">
        <v>1130</v>
      </c>
    </row>
    <row r="210" spans="1:5" ht="19.5" customHeight="1">
      <c r="A210" s="34"/>
      <c r="B210" s="152">
        <v>12</v>
      </c>
      <c r="C210" s="152">
        <v>9</v>
      </c>
      <c r="D210" s="152">
        <v>8</v>
      </c>
      <c r="E210" s="153" t="s">
        <v>1130</v>
      </c>
    </row>
    <row r="211" spans="1:5" ht="19.5" customHeight="1">
      <c r="A211" s="34"/>
      <c r="B211" s="163">
        <v>9</v>
      </c>
      <c r="C211" s="152">
        <v>22</v>
      </c>
      <c r="D211" s="152">
        <v>18</v>
      </c>
      <c r="E211" s="153" t="s">
        <v>1130</v>
      </c>
    </row>
    <row r="212" spans="1:5" ht="19.5" customHeight="1">
      <c r="A212" s="34"/>
      <c r="B212" s="152">
        <v>16</v>
      </c>
      <c r="C212" s="152">
        <v>6</v>
      </c>
      <c r="D212" s="152">
        <v>6</v>
      </c>
      <c r="E212" s="153" t="s">
        <v>1119</v>
      </c>
    </row>
    <row r="213" spans="1:5" ht="19.5" customHeight="1">
      <c r="A213" s="34"/>
      <c r="B213" s="152">
        <v>16</v>
      </c>
      <c r="C213" s="152">
        <v>2</v>
      </c>
      <c r="D213" s="155">
        <v>0.6</v>
      </c>
      <c r="E213" s="153" t="s">
        <v>1119</v>
      </c>
    </row>
    <row r="214" spans="1:5" ht="18" customHeight="1">
      <c r="A214" s="34"/>
      <c r="B214" s="34"/>
      <c r="C214" s="34"/>
      <c r="D214" s="34"/>
      <c r="E214" s="34"/>
    </row>
    <row r="215" spans="1:5" ht="22.5" customHeight="1">
      <c r="A215" s="318" t="s">
        <v>1149</v>
      </c>
      <c r="B215" s="318"/>
      <c r="C215" s="318"/>
      <c r="D215" s="318"/>
      <c r="E215" s="318"/>
    </row>
  </sheetData>
  <sheetProtection/>
  <mergeCells count="33">
    <mergeCell ref="A215:E215"/>
    <mergeCell ref="E195:F195"/>
    <mergeCell ref="E196:F196"/>
    <mergeCell ref="E197:F197"/>
    <mergeCell ref="E198:F198"/>
    <mergeCell ref="E191:F191"/>
    <mergeCell ref="E192:F192"/>
    <mergeCell ref="E193:F193"/>
    <mergeCell ref="E194:F194"/>
    <mergeCell ref="E187:F187"/>
    <mergeCell ref="E188:F188"/>
    <mergeCell ref="E189:F189"/>
    <mergeCell ref="E190:F190"/>
    <mergeCell ref="E163:F163"/>
    <mergeCell ref="E164:F164"/>
    <mergeCell ref="E165:F165"/>
    <mergeCell ref="E166:F166"/>
    <mergeCell ref="E159:F159"/>
    <mergeCell ref="E160:F160"/>
    <mergeCell ref="E161:F161"/>
    <mergeCell ref="E162:F162"/>
    <mergeCell ref="E155:F155"/>
    <mergeCell ref="E156:F156"/>
    <mergeCell ref="E157:F157"/>
    <mergeCell ref="E158:F158"/>
    <mergeCell ref="E151:F151"/>
    <mergeCell ref="E152:F152"/>
    <mergeCell ref="E153:F153"/>
    <mergeCell ref="E154:F154"/>
    <mergeCell ref="A2:E2"/>
    <mergeCell ref="E148:F148"/>
    <mergeCell ref="E149:F149"/>
    <mergeCell ref="E150:F1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5.57421875" style="10" customWidth="1"/>
    <col min="2" max="4" width="8.140625" style="10" customWidth="1"/>
    <col min="5" max="5" width="26.28125" style="10" customWidth="1"/>
    <col min="6" max="7" width="9.140625" style="10" customWidth="1"/>
    <col min="8" max="8" width="12.57421875" style="10" customWidth="1"/>
    <col min="9" max="9" width="28.140625" style="10" customWidth="1"/>
    <col min="10" max="16384" width="9.140625" style="10" customWidth="1"/>
  </cols>
  <sheetData>
    <row r="1" spans="1:9" ht="48.75" customHeight="1">
      <c r="A1" s="319" t="s">
        <v>6</v>
      </c>
      <c r="B1" s="320"/>
      <c r="C1" s="320"/>
      <c r="D1" s="320"/>
      <c r="E1" s="320"/>
      <c r="F1" s="320"/>
      <c r="G1" s="320"/>
      <c r="H1" s="320"/>
      <c r="I1" s="320"/>
    </row>
    <row r="3" spans="1:9" ht="15">
      <c r="A3" s="139" t="s">
        <v>845</v>
      </c>
      <c r="B3" s="139" t="s">
        <v>846</v>
      </c>
      <c r="C3" s="139" t="s">
        <v>847</v>
      </c>
      <c r="D3" s="139" t="s">
        <v>33</v>
      </c>
      <c r="E3" s="139" t="s">
        <v>848</v>
      </c>
      <c r="F3" s="139" t="s">
        <v>849</v>
      </c>
      <c r="G3" s="139" t="s">
        <v>850</v>
      </c>
      <c r="H3" s="139" t="s">
        <v>851</v>
      </c>
      <c r="I3" s="139" t="s">
        <v>852</v>
      </c>
    </row>
    <row r="4" spans="1:9" ht="12.75">
      <c r="A4" s="108" t="s">
        <v>853</v>
      </c>
      <c r="B4" s="108">
        <v>1</v>
      </c>
      <c r="C4" s="108">
        <v>1</v>
      </c>
      <c r="D4" s="108">
        <v>31</v>
      </c>
      <c r="E4" s="108" t="s">
        <v>854</v>
      </c>
      <c r="F4" s="108">
        <v>59</v>
      </c>
      <c r="G4" s="108">
        <v>0.63</v>
      </c>
      <c r="H4" s="108">
        <v>255</v>
      </c>
      <c r="I4" s="108" t="s">
        <v>10</v>
      </c>
    </row>
    <row r="5" spans="1:9" ht="12.75">
      <c r="A5" s="108" t="s">
        <v>853</v>
      </c>
      <c r="B5" s="108">
        <v>1</v>
      </c>
      <c r="C5" s="108">
        <v>2</v>
      </c>
      <c r="D5" s="108">
        <v>8.1</v>
      </c>
      <c r="E5" s="108" t="s">
        <v>855</v>
      </c>
      <c r="F5" s="108">
        <v>69</v>
      </c>
      <c r="G5" s="108">
        <v>0.7</v>
      </c>
      <c r="H5" s="108">
        <v>376</v>
      </c>
      <c r="I5" s="108" t="s">
        <v>11</v>
      </c>
    </row>
    <row r="6" spans="1:9" ht="12.75">
      <c r="A6" s="108" t="s">
        <v>853</v>
      </c>
      <c r="B6" s="108">
        <v>1</v>
      </c>
      <c r="C6" s="108">
        <v>3</v>
      </c>
      <c r="D6" s="108">
        <v>6.8</v>
      </c>
      <c r="E6" s="108" t="s">
        <v>856</v>
      </c>
      <c r="F6" s="108">
        <v>69</v>
      </c>
      <c r="G6" s="108">
        <v>0.78</v>
      </c>
      <c r="H6" s="108">
        <v>446</v>
      </c>
      <c r="I6" s="108" t="s">
        <v>10</v>
      </c>
    </row>
    <row r="7" spans="1:9" ht="12.75">
      <c r="A7" s="108" t="s">
        <v>853</v>
      </c>
      <c r="B7" s="108">
        <v>1</v>
      </c>
      <c r="C7" s="108">
        <v>4</v>
      </c>
      <c r="D7" s="108">
        <v>4.6</v>
      </c>
      <c r="E7" s="108" t="s">
        <v>857</v>
      </c>
      <c r="F7" s="108">
        <v>99</v>
      </c>
      <c r="G7" s="108">
        <v>0.81</v>
      </c>
      <c r="H7" s="108">
        <v>510</v>
      </c>
      <c r="I7" s="108" t="s">
        <v>10</v>
      </c>
    </row>
    <row r="8" spans="1:9" ht="12.75">
      <c r="A8" s="108" t="s">
        <v>853</v>
      </c>
      <c r="B8" s="108">
        <v>1</v>
      </c>
      <c r="C8" s="108">
        <v>5</v>
      </c>
      <c r="D8" s="108">
        <v>29</v>
      </c>
      <c r="E8" s="108" t="s">
        <v>858</v>
      </c>
      <c r="F8" s="108">
        <v>64</v>
      </c>
      <c r="G8" s="108">
        <v>0.81</v>
      </c>
      <c r="H8" s="108">
        <v>362</v>
      </c>
      <c r="I8" s="108" t="s">
        <v>10</v>
      </c>
    </row>
    <row r="9" spans="1:9" ht="12.75">
      <c r="A9" s="108" t="s">
        <v>853</v>
      </c>
      <c r="B9" s="108">
        <v>1</v>
      </c>
      <c r="C9" s="108">
        <v>6</v>
      </c>
      <c r="D9" s="108">
        <v>5.1</v>
      </c>
      <c r="E9" s="108" t="s">
        <v>859</v>
      </c>
      <c r="F9" s="108">
        <v>104</v>
      </c>
      <c r="G9" s="108">
        <v>0.64</v>
      </c>
      <c r="H9" s="108">
        <v>500</v>
      </c>
      <c r="I9" s="108" t="s">
        <v>10</v>
      </c>
    </row>
    <row r="10" spans="1:9" ht="12.75">
      <c r="A10" s="108" t="s">
        <v>853</v>
      </c>
      <c r="B10" s="108">
        <v>2</v>
      </c>
      <c r="C10" s="108">
        <v>6</v>
      </c>
      <c r="D10" s="108">
        <v>35</v>
      </c>
      <c r="E10" s="108" t="s">
        <v>253</v>
      </c>
      <c r="F10" s="108">
        <v>69</v>
      </c>
      <c r="G10" s="108">
        <v>0.73</v>
      </c>
      <c r="H10" s="108">
        <v>368</v>
      </c>
      <c r="I10" s="108" t="s">
        <v>10</v>
      </c>
    </row>
    <row r="11" spans="1:9" ht="12.75">
      <c r="A11" s="108" t="s">
        <v>853</v>
      </c>
      <c r="B11" s="108">
        <v>2</v>
      </c>
      <c r="C11" s="108">
        <v>7</v>
      </c>
      <c r="D11" s="108">
        <v>22.7</v>
      </c>
      <c r="E11" s="108" t="s">
        <v>860</v>
      </c>
      <c r="F11" s="108">
        <v>69</v>
      </c>
      <c r="G11" s="108">
        <v>0.61</v>
      </c>
      <c r="H11" s="108">
        <v>332</v>
      </c>
      <c r="I11" s="108" t="s">
        <v>10</v>
      </c>
    </row>
    <row r="12" spans="1:9" ht="12.75">
      <c r="A12" s="108" t="s">
        <v>853</v>
      </c>
      <c r="B12" s="108">
        <v>3</v>
      </c>
      <c r="C12" s="108">
        <v>2</v>
      </c>
      <c r="D12" s="108">
        <v>53</v>
      </c>
      <c r="E12" s="108" t="s">
        <v>254</v>
      </c>
      <c r="F12" s="108">
        <v>124</v>
      </c>
      <c r="G12" s="108">
        <v>0.68</v>
      </c>
      <c r="H12" s="108">
        <v>432</v>
      </c>
      <c r="I12" s="108" t="s">
        <v>10</v>
      </c>
    </row>
    <row r="13" spans="1:9" ht="12.75">
      <c r="A13" s="108" t="s">
        <v>853</v>
      </c>
      <c r="B13" s="108">
        <v>7</v>
      </c>
      <c r="C13" s="108">
        <v>9</v>
      </c>
      <c r="D13" s="108">
        <v>5.3</v>
      </c>
      <c r="E13" s="108" t="s">
        <v>861</v>
      </c>
      <c r="F13" s="108">
        <v>69</v>
      </c>
      <c r="G13" s="108">
        <v>0.72</v>
      </c>
      <c r="H13" s="108">
        <v>390</v>
      </c>
      <c r="I13" s="108" t="s">
        <v>11</v>
      </c>
    </row>
    <row r="14" spans="1:9" ht="12.75">
      <c r="A14" s="108" t="s">
        <v>853</v>
      </c>
      <c r="B14" s="108">
        <v>7</v>
      </c>
      <c r="C14" s="108">
        <v>12</v>
      </c>
      <c r="D14" s="108">
        <v>4.7</v>
      </c>
      <c r="E14" s="108" t="s">
        <v>862</v>
      </c>
      <c r="F14" s="108">
        <v>69</v>
      </c>
      <c r="G14" s="108">
        <v>0.63</v>
      </c>
      <c r="H14" s="108">
        <v>402</v>
      </c>
      <c r="I14" s="108" t="s">
        <v>10</v>
      </c>
    </row>
    <row r="15" spans="1:9" ht="12.75">
      <c r="A15" s="108" t="s">
        <v>853</v>
      </c>
      <c r="B15" s="108">
        <v>7</v>
      </c>
      <c r="C15" s="108">
        <v>13</v>
      </c>
      <c r="D15" s="108">
        <v>11.3</v>
      </c>
      <c r="E15" s="108" t="s">
        <v>328</v>
      </c>
      <c r="F15" s="108">
        <v>79</v>
      </c>
      <c r="G15" s="108">
        <v>0.63</v>
      </c>
      <c r="H15" s="108">
        <v>354</v>
      </c>
      <c r="I15" s="108" t="s">
        <v>10</v>
      </c>
    </row>
    <row r="16" spans="1:9" ht="12.75">
      <c r="A16" s="108" t="s">
        <v>853</v>
      </c>
      <c r="B16" s="108">
        <v>7</v>
      </c>
      <c r="C16" s="108">
        <v>17</v>
      </c>
      <c r="D16" s="108">
        <v>7.5</v>
      </c>
      <c r="E16" s="108" t="s">
        <v>863</v>
      </c>
      <c r="F16" s="108">
        <v>79</v>
      </c>
      <c r="G16" s="108">
        <v>0.71</v>
      </c>
      <c r="H16" s="108">
        <v>414</v>
      </c>
      <c r="I16" s="108" t="s">
        <v>11</v>
      </c>
    </row>
    <row r="17" spans="1:9" ht="12.75">
      <c r="A17" s="108" t="s">
        <v>853</v>
      </c>
      <c r="B17" s="108">
        <v>13</v>
      </c>
      <c r="C17" s="108">
        <v>9</v>
      </c>
      <c r="D17" s="108">
        <v>6.8</v>
      </c>
      <c r="E17" s="108" t="s">
        <v>864</v>
      </c>
      <c r="F17" s="108">
        <v>104</v>
      </c>
      <c r="G17" s="108">
        <v>0.65</v>
      </c>
      <c r="H17" s="108">
        <v>356</v>
      </c>
      <c r="I17" s="108" t="s">
        <v>12</v>
      </c>
    </row>
    <row r="18" spans="1:9" ht="12.75">
      <c r="A18" s="108" t="s">
        <v>853</v>
      </c>
      <c r="B18" s="108">
        <v>13</v>
      </c>
      <c r="C18" s="108">
        <v>13</v>
      </c>
      <c r="D18" s="108">
        <v>3.5</v>
      </c>
      <c r="E18" s="108" t="s">
        <v>865</v>
      </c>
      <c r="F18" s="108">
        <v>109</v>
      </c>
      <c r="G18" s="108">
        <v>0.51</v>
      </c>
      <c r="H18" s="108">
        <v>356</v>
      </c>
      <c r="I18" s="108" t="s">
        <v>12</v>
      </c>
    </row>
    <row r="19" spans="1:9" ht="12.75">
      <c r="A19" s="108" t="s">
        <v>853</v>
      </c>
      <c r="B19" s="108">
        <v>14</v>
      </c>
      <c r="C19" s="108">
        <v>12</v>
      </c>
      <c r="D19" s="108">
        <v>8.7</v>
      </c>
      <c r="E19" s="108" t="s">
        <v>866</v>
      </c>
      <c r="F19" s="108">
        <v>99</v>
      </c>
      <c r="G19" s="108">
        <v>0.59</v>
      </c>
      <c r="H19" s="108">
        <v>266</v>
      </c>
      <c r="I19" s="108" t="s">
        <v>12</v>
      </c>
    </row>
    <row r="20" spans="1:9" ht="12.75">
      <c r="A20" s="108" t="s">
        <v>853</v>
      </c>
      <c r="B20" s="108">
        <v>15</v>
      </c>
      <c r="C20" s="108">
        <v>24</v>
      </c>
      <c r="D20" s="108">
        <v>2.1</v>
      </c>
      <c r="E20" s="108" t="s">
        <v>867</v>
      </c>
      <c r="F20" s="108">
        <v>119</v>
      </c>
      <c r="G20" s="108">
        <v>0.56</v>
      </c>
      <c r="H20" s="108">
        <v>445</v>
      </c>
      <c r="I20" s="108" t="s">
        <v>12</v>
      </c>
    </row>
    <row r="21" spans="1:9" ht="12.75">
      <c r="A21" s="108" t="s">
        <v>853</v>
      </c>
      <c r="B21" s="108">
        <v>15</v>
      </c>
      <c r="C21" s="108">
        <v>10</v>
      </c>
      <c r="D21" s="108">
        <v>2.2</v>
      </c>
      <c r="E21" s="108" t="s">
        <v>868</v>
      </c>
      <c r="F21" s="108">
        <v>119</v>
      </c>
      <c r="G21" s="108">
        <v>0.51</v>
      </c>
      <c r="H21" s="108">
        <v>312</v>
      </c>
      <c r="I21" s="108" t="s">
        <v>12</v>
      </c>
    </row>
    <row r="22" spans="1:9" ht="12.75">
      <c r="A22" s="108" t="s">
        <v>853</v>
      </c>
      <c r="B22" s="108">
        <v>15</v>
      </c>
      <c r="C22" s="108">
        <v>11</v>
      </c>
      <c r="D22" s="108">
        <v>2.6</v>
      </c>
      <c r="E22" s="108" t="s">
        <v>869</v>
      </c>
      <c r="F22" s="108">
        <v>119</v>
      </c>
      <c r="G22" s="108">
        <v>0.62</v>
      </c>
      <c r="H22" s="108">
        <v>342</v>
      </c>
      <c r="I22" s="108" t="s">
        <v>12</v>
      </c>
    </row>
    <row r="23" spans="1:9" ht="12.75">
      <c r="A23" s="108" t="s">
        <v>853</v>
      </c>
      <c r="B23" s="108">
        <v>15</v>
      </c>
      <c r="C23" s="108">
        <v>16</v>
      </c>
      <c r="D23" s="108">
        <v>3.7</v>
      </c>
      <c r="E23" s="108" t="s">
        <v>870</v>
      </c>
      <c r="F23" s="108">
        <v>110</v>
      </c>
      <c r="G23" s="108">
        <v>0.55</v>
      </c>
      <c r="H23" s="108">
        <v>290</v>
      </c>
      <c r="I23" s="108" t="s">
        <v>12</v>
      </c>
    </row>
    <row r="24" spans="1:9" ht="12.75">
      <c r="A24" s="108" t="s">
        <v>853</v>
      </c>
      <c r="B24" s="108">
        <v>15</v>
      </c>
      <c r="C24" s="108">
        <v>19</v>
      </c>
      <c r="D24" s="108">
        <v>8.5</v>
      </c>
      <c r="E24" s="108" t="s">
        <v>871</v>
      </c>
      <c r="F24" s="108">
        <v>110</v>
      </c>
      <c r="G24" s="108">
        <v>0.55</v>
      </c>
      <c r="H24" s="108">
        <v>400</v>
      </c>
      <c r="I24" s="108" t="s">
        <v>12</v>
      </c>
    </row>
    <row r="25" spans="1:9" ht="12.75">
      <c r="A25" s="108" t="s">
        <v>853</v>
      </c>
      <c r="B25" s="108">
        <v>18</v>
      </c>
      <c r="C25" s="108">
        <v>8</v>
      </c>
      <c r="D25" s="108">
        <v>6.2</v>
      </c>
      <c r="E25" s="108" t="s">
        <v>328</v>
      </c>
      <c r="F25" s="108">
        <v>79</v>
      </c>
      <c r="G25" s="108">
        <v>0.74</v>
      </c>
      <c r="H25" s="108">
        <v>478</v>
      </c>
      <c r="I25" s="108" t="s">
        <v>10</v>
      </c>
    </row>
    <row r="26" spans="1:9" ht="12.75">
      <c r="A26" s="108" t="s">
        <v>853</v>
      </c>
      <c r="B26" s="108">
        <v>20</v>
      </c>
      <c r="C26" s="108">
        <v>11</v>
      </c>
      <c r="D26" s="108">
        <v>4.7</v>
      </c>
      <c r="E26" s="108" t="s">
        <v>872</v>
      </c>
      <c r="F26" s="108">
        <v>119</v>
      </c>
      <c r="G26" s="108">
        <v>0.4</v>
      </c>
      <c r="H26" s="108">
        <v>258</v>
      </c>
      <c r="I26" s="108" t="s">
        <v>12</v>
      </c>
    </row>
    <row r="27" spans="1:9" ht="12.75">
      <c r="A27" s="108" t="s">
        <v>853</v>
      </c>
      <c r="B27" s="108">
        <v>20</v>
      </c>
      <c r="C27" s="108">
        <v>17</v>
      </c>
      <c r="D27" s="108">
        <v>8</v>
      </c>
      <c r="E27" s="108" t="s">
        <v>254</v>
      </c>
      <c r="F27" s="108">
        <v>79</v>
      </c>
      <c r="G27" s="108">
        <v>0.73</v>
      </c>
      <c r="H27" s="108">
        <v>428</v>
      </c>
      <c r="I27" s="108" t="s">
        <v>10</v>
      </c>
    </row>
    <row r="28" spans="1:9" ht="12.75">
      <c r="A28" s="108" t="s">
        <v>853</v>
      </c>
      <c r="B28" s="108">
        <v>20</v>
      </c>
      <c r="C28" s="108">
        <v>20</v>
      </c>
      <c r="D28" s="108">
        <v>25</v>
      </c>
      <c r="E28" s="108" t="s">
        <v>243</v>
      </c>
      <c r="F28" s="108">
        <v>89</v>
      </c>
      <c r="G28" s="108">
        <v>0.66</v>
      </c>
      <c r="H28" s="108">
        <v>391</v>
      </c>
      <c r="I28" s="108" t="s">
        <v>12</v>
      </c>
    </row>
    <row r="29" spans="1:9" ht="12.75">
      <c r="A29" s="108" t="s">
        <v>853</v>
      </c>
      <c r="B29" s="108">
        <v>21</v>
      </c>
      <c r="C29" s="108">
        <v>2</v>
      </c>
      <c r="D29" s="108">
        <v>12</v>
      </c>
      <c r="E29" s="108" t="s">
        <v>857</v>
      </c>
      <c r="F29" s="108">
        <v>56</v>
      </c>
      <c r="G29" s="108">
        <v>0.73</v>
      </c>
      <c r="H29" s="108">
        <v>322</v>
      </c>
      <c r="I29" s="108" t="s">
        <v>10</v>
      </c>
    </row>
    <row r="30" spans="1:9" ht="12.75">
      <c r="A30" s="108" t="s">
        <v>853</v>
      </c>
      <c r="B30" s="108">
        <v>21</v>
      </c>
      <c r="C30" s="108">
        <v>3</v>
      </c>
      <c r="D30" s="108">
        <v>18.4</v>
      </c>
      <c r="E30" s="108" t="s">
        <v>873</v>
      </c>
      <c r="F30" s="108">
        <v>59</v>
      </c>
      <c r="G30" s="108">
        <v>0.73</v>
      </c>
      <c r="H30" s="108">
        <v>342</v>
      </c>
      <c r="I30" s="108" t="s">
        <v>10</v>
      </c>
    </row>
    <row r="31" spans="1:9" ht="12.75">
      <c r="A31" s="108" t="s">
        <v>853</v>
      </c>
      <c r="B31" s="108">
        <v>21</v>
      </c>
      <c r="C31" s="108">
        <v>6</v>
      </c>
      <c r="D31" s="108">
        <v>4.4</v>
      </c>
      <c r="E31" s="108" t="s">
        <v>874</v>
      </c>
      <c r="F31" s="108">
        <v>119</v>
      </c>
      <c r="G31" s="108">
        <v>0.52</v>
      </c>
      <c r="H31" s="108">
        <v>372</v>
      </c>
      <c r="I31" s="108" t="s">
        <v>12</v>
      </c>
    </row>
    <row r="32" spans="1:9" ht="12.75">
      <c r="A32" s="108" t="s">
        <v>853</v>
      </c>
      <c r="B32" s="108">
        <v>21</v>
      </c>
      <c r="C32" s="108">
        <v>7</v>
      </c>
      <c r="D32" s="108">
        <v>4.4</v>
      </c>
      <c r="E32" s="108" t="s">
        <v>328</v>
      </c>
      <c r="F32" s="108">
        <v>139</v>
      </c>
      <c r="G32" s="108">
        <v>0.4</v>
      </c>
      <c r="H32" s="108">
        <v>228</v>
      </c>
      <c r="I32" s="108" t="s">
        <v>12</v>
      </c>
    </row>
    <row r="33" spans="1:9" ht="12.75">
      <c r="A33" s="108" t="s">
        <v>853</v>
      </c>
      <c r="B33" s="108">
        <v>21</v>
      </c>
      <c r="C33" s="108">
        <v>15</v>
      </c>
      <c r="D33" s="108">
        <v>7</v>
      </c>
      <c r="E33" s="108" t="s">
        <v>875</v>
      </c>
      <c r="F33" s="108">
        <v>104</v>
      </c>
      <c r="G33" s="108">
        <v>0.68</v>
      </c>
      <c r="H33" s="108">
        <v>490</v>
      </c>
      <c r="I33" s="108" t="s">
        <v>12</v>
      </c>
    </row>
    <row r="34" spans="1:9" ht="12.75">
      <c r="A34" s="108" t="s">
        <v>853</v>
      </c>
      <c r="B34" s="108">
        <v>21</v>
      </c>
      <c r="C34" s="108">
        <v>6</v>
      </c>
      <c r="D34" s="108">
        <v>4.4</v>
      </c>
      <c r="E34" s="108" t="s">
        <v>874</v>
      </c>
      <c r="F34" s="108">
        <v>119</v>
      </c>
      <c r="G34" s="108">
        <v>0.52</v>
      </c>
      <c r="H34" s="108">
        <v>372</v>
      </c>
      <c r="I34" s="108" t="s">
        <v>13</v>
      </c>
    </row>
    <row r="35" spans="1:9" ht="12.75">
      <c r="A35" s="108" t="s">
        <v>853</v>
      </c>
      <c r="B35" s="108">
        <v>23</v>
      </c>
      <c r="C35" s="108">
        <v>5</v>
      </c>
      <c r="D35" s="108">
        <v>8.1</v>
      </c>
      <c r="E35" s="108" t="s">
        <v>876</v>
      </c>
      <c r="F35" s="108">
        <v>59</v>
      </c>
      <c r="G35" s="108">
        <v>0.78</v>
      </c>
      <c r="H35" s="108">
        <v>332</v>
      </c>
      <c r="I35" s="108" t="s">
        <v>13</v>
      </c>
    </row>
    <row r="36" spans="1:9" ht="12.75">
      <c r="A36" s="108" t="s">
        <v>853</v>
      </c>
      <c r="B36" s="108">
        <v>24</v>
      </c>
      <c r="C36" s="108">
        <v>1</v>
      </c>
      <c r="D36" s="108">
        <v>6.5</v>
      </c>
      <c r="E36" s="108" t="s">
        <v>14</v>
      </c>
      <c r="F36" s="108">
        <v>79</v>
      </c>
      <c r="G36" s="108">
        <v>0.81</v>
      </c>
      <c r="H36" s="108">
        <v>656</v>
      </c>
      <c r="I36" s="108" t="s">
        <v>13</v>
      </c>
    </row>
    <row r="37" spans="1:9" ht="12.75">
      <c r="A37" s="108" t="s">
        <v>853</v>
      </c>
      <c r="B37" s="108">
        <v>26</v>
      </c>
      <c r="C37" s="108">
        <v>35</v>
      </c>
      <c r="D37" s="108">
        <v>5.3</v>
      </c>
      <c r="E37" s="108" t="s">
        <v>877</v>
      </c>
      <c r="F37" s="108">
        <v>109</v>
      </c>
      <c r="G37" s="108">
        <v>0.65</v>
      </c>
      <c r="H37" s="108">
        <v>529</v>
      </c>
      <c r="I37" s="108" t="s">
        <v>13</v>
      </c>
    </row>
    <row r="38" spans="1:9" ht="12.75">
      <c r="A38" s="108" t="s">
        <v>853</v>
      </c>
      <c r="B38" s="108">
        <v>27</v>
      </c>
      <c r="C38" s="108">
        <v>14</v>
      </c>
      <c r="D38" s="108">
        <v>8</v>
      </c>
      <c r="E38" s="108" t="s">
        <v>878</v>
      </c>
      <c r="F38" s="108">
        <v>89</v>
      </c>
      <c r="G38" s="108">
        <v>0.31</v>
      </c>
      <c r="H38" s="108">
        <v>208</v>
      </c>
      <c r="I38" s="108" t="s">
        <v>13</v>
      </c>
    </row>
    <row r="39" spans="1:9" ht="12.75">
      <c r="A39" s="108" t="s">
        <v>853</v>
      </c>
      <c r="B39" s="108">
        <v>27</v>
      </c>
      <c r="C39" s="108">
        <v>15</v>
      </c>
      <c r="D39" s="108">
        <v>6.7</v>
      </c>
      <c r="E39" s="108" t="s">
        <v>879</v>
      </c>
      <c r="F39" s="108">
        <v>89</v>
      </c>
      <c r="G39" s="108">
        <v>0.3</v>
      </c>
      <c r="H39" s="108">
        <v>188</v>
      </c>
      <c r="I39" s="108" t="s">
        <v>13</v>
      </c>
    </row>
    <row r="40" spans="1:9" ht="12.75">
      <c r="A40" s="108" t="s">
        <v>853</v>
      </c>
      <c r="B40" s="108">
        <v>27</v>
      </c>
      <c r="C40" s="108">
        <v>22</v>
      </c>
      <c r="D40" s="108">
        <v>8.3</v>
      </c>
      <c r="E40" s="108" t="s">
        <v>880</v>
      </c>
      <c r="F40" s="108">
        <v>104</v>
      </c>
      <c r="G40" s="108">
        <v>0.4</v>
      </c>
      <c r="H40" s="108">
        <v>332</v>
      </c>
      <c r="I40" s="108" t="s">
        <v>13</v>
      </c>
    </row>
    <row r="41" spans="1:9" ht="12.75">
      <c r="A41" s="108" t="s">
        <v>853</v>
      </c>
      <c r="B41" s="108">
        <v>27</v>
      </c>
      <c r="C41" s="108">
        <v>23</v>
      </c>
      <c r="D41" s="108">
        <v>6.6</v>
      </c>
      <c r="E41" s="108" t="s">
        <v>403</v>
      </c>
      <c r="F41" s="108">
        <v>124</v>
      </c>
      <c r="G41" s="108">
        <v>0.6</v>
      </c>
      <c r="H41" s="108">
        <v>516</v>
      </c>
      <c r="I41" s="108" t="s">
        <v>10</v>
      </c>
    </row>
    <row r="42" spans="1:9" ht="12.75">
      <c r="A42" s="108" t="s">
        <v>853</v>
      </c>
      <c r="B42" s="108">
        <v>30</v>
      </c>
      <c r="C42" s="108">
        <v>11</v>
      </c>
      <c r="D42" s="108">
        <v>20</v>
      </c>
      <c r="E42" s="108" t="s">
        <v>881</v>
      </c>
      <c r="F42" s="108">
        <v>59</v>
      </c>
      <c r="G42" s="108">
        <v>0.7</v>
      </c>
      <c r="H42" s="108">
        <v>391</v>
      </c>
      <c r="I42" s="108" t="s">
        <v>10</v>
      </c>
    </row>
    <row r="43" spans="1:9" ht="12.75">
      <c r="A43" s="108" t="s">
        <v>853</v>
      </c>
      <c r="B43" s="108">
        <v>33</v>
      </c>
      <c r="C43" s="108">
        <v>10</v>
      </c>
      <c r="D43" s="108">
        <v>21</v>
      </c>
      <c r="E43" s="108" t="s">
        <v>882</v>
      </c>
      <c r="F43" s="108">
        <v>59</v>
      </c>
      <c r="G43" s="108">
        <v>0.75</v>
      </c>
      <c r="H43" s="108">
        <v>342</v>
      </c>
      <c r="I43" s="108" t="s">
        <v>10</v>
      </c>
    </row>
    <row r="44" spans="1:9" ht="12.75">
      <c r="A44" s="108" t="s">
        <v>853</v>
      </c>
      <c r="B44" s="108">
        <v>3</v>
      </c>
      <c r="C44" s="108">
        <v>4</v>
      </c>
      <c r="D44" s="108">
        <v>4</v>
      </c>
      <c r="E44" s="108" t="s">
        <v>883</v>
      </c>
      <c r="F44" s="108">
        <v>124</v>
      </c>
      <c r="G44" s="108">
        <v>0.62</v>
      </c>
      <c r="H44" s="108">
        <v>380</v>
      </c>
      <c r="I44" s="108" t="s">
        <v>11</v>
      </c>
    </row>
    <row r="45" spans="1:9" ht="12.75">
      <c r="A45" s="108" t="s">
        <v>853</v>
      </c>
      <c r="B45" s="108">
        <v>4</v>
      </c>
      <c r="C45" s="108">
        <v>1</v>
      </c>
      <c r="D45" s="108">
        <v>6</v>
      </c>
      <c r="E45" s="108" t="s">
        <v>243</v>
      </c>
      <c r="F45" s="108">
        <v>129</v>
      </c>
      <c r="G45" s="108">
        <v>0.5</v>
      </c>
      <c r="H45" s="108">
        <v>278</v>
      </c>
      <c r="I45" s="108" t="s">
        <v>15</v>
      </c>
    </row>
    <row r="46" spans="1:9" ht="12.75">
      <c r="A46" s="108" t="s">
        <v>853</v>
      </c>
      <c r="B46" s="108">
        <v>60</v>
      </c>
      <c r="C46" s="108">
        <v>3</v>
      </c>
      <c r="D46" s="108">
        <v>13</v>
      </c>
      <c r="E46" s="108" t="s">
        <v>252</v>
      </c>
      <c r="F46" s="108">
        <v>69</v>
      </c>
      <c r="G46" s="108">
        <v>0.81</v>
      </c>
      <c r="H46" s="108">
        <v>517</v>
      </c>
      <c r="I46" s="108" t="s">
        <v>10</v>
      </c>
    </row>
    <row r="47" spans="1:9" ht="12.75">
      <c r="A47" s="108" t="s">
        <v>853</v>
      </c>
      <c r="B47" s="108">
        <v>60</v>
      </c>
      <c r="C47" s="108">
        <v>4</v>
      </c>
      <c r="D47" s="108">
        <v>16</v>
      </c>
      <c r="E47" s="108" t="s">
        <v>884</v>
      </c>
      <c r="F47" s="108">
        <v>74</v>
      </c>
      <c r="G47" s="108">
        <v>0.73</v>
      </c>
      <c r="H47" s="108">
        <v>408</v>
      </c>
      <c r="I47" s="108" t="s">
        <v>10</v>
      </c>
    </row>
    <row r="48" spans="1:9" ht="12.75">
      <c r="A48" s="140" t="s">
        <v>885</v>
      </c>
      <c r="B48" s="140">
        <v>60</v>
      </c>
      <c r="C48" s="140">
        <v>5</v>
      </c>
      <c r="D48" s="140">
        <v>8.5</v>
      </c>
      <c r="E48" s="140" t="s">
        <v>886</v>
      </c>
      <c r="F48" s="140">
        <v>74</v>
      </c>
      <c r="G48" s="140">
        <v>0.71</v>
      </c>
      <c r="H48" s="140">
        <v>388</v>
      </c>
      <c r="I48" s="140" t="s">
        <v>12</v>
      </c>
    </row>
    <row r="49" spans="1:9" ht="12.75">
      <c r="A49" s="108" t="s">
        <v>853</v>
      </c>
      <c r="B49" s="108">
        <v>60</v>
      </c>
      <c r="C49" s="108">
        <v>7</v>
      </c>
      <c r="D49" s="108">
        <v>18</v>
      </c>
      <c r="E49" s="108" t="s">
        <v>887</v>
      </c>
      <c r="F49" s="108">
        <v>74</v>
      </c>
      <c r="G49" s="108">
        <v>0.71</v>
      </c>
      <c r="H49" s="108">
        <v>444</v>
      </c>
      <c r="I49" s="108" t="s">
        <v>10</v>
      </c>
    </row>
    <row r="50" spans="1:9" ht="12.75">
      <c r="A50" s="108" t="s">
        <v>853</v>
      </c>
      <c r="B50" s="108">
        <v>60</v>
      </c>
      <c r="C50" s="108">
        <v>8</v>
      </c>
      <c r="D50" s="108">
        <v>21</v>
      </c>
      <c r="E50" s="108" t="s">
        <v>888</v>
      </c>
      <c r="F50" s="108">
        <v>74</v>
      </c>
      <c r="G50" s="108">
        <v>0.62</v>
      </c>
      <c r="H50" s="108">
        <v>340</v>
      </c>
      <c r="I50" s="108" t="s">
        <v>11</v>
      </c>
    </row>
    <row r="51" spans="1:9" ht="12.75">
      <c r="A51" s="108" t="s">
        <v>853</v>
      </c>
      <c r="B51" s="108">
        <v>60</v>
      </c>
      <c r="C51" s="108">
        <v>10</v>
      </c>
      <c r="D51" s="108">
        <v>15</v>
      </c>
      <c r="E51" s="108" t="s">
        <v>889</v>
      </c>
      <c r="F51" s="108">
        <v>64</v>
      </c>
      <c r="G51" s="108">
        <v>0.76</v>
      </c>
      <c r="H51" s="108">
        <v>426</v>
      </c>
      <c r="I51" s="108" t="s">
        <v>10</v>
      </c>
    </row>
    <row r="52" spans="1:9" ht="12.75">
      <c r="A52" s="140" t="s">
        <v>885</v>
      </c>
      <c r="B52" s="140">
        <v>60</v>
      </c>
      <c r="C52" s="140">
        <v>11</v>
      </c>
      <c r="D52" s="140">
        <v>4.2</v>
      </c>
      <c r="E52" s="140" t="s">
        <v>890</v>
      </c>
      <c r="F52" s="140">
        <v>59</v>
      </c>
      <c r="G52" s="140">
        <v>0.79</v>
      </c>
      <c r="H52" s="140">
        <v>494</v>
      </c>
      <c r="I52" s="140" t="s">
        <v>10</v>
      </c>
    </row>
    <row r="53" spans="1:9" ht="12.75">
      <c r="A53" s="108" t="s">
        <v>853</v>
      </c>
      <c r="B53" s="108">
        <v>60</v>
      </c>
      <c r="C53" s="108">
        <v>12</v>
      </c>
      <c r="D53" s="108">
        <v>9</v>
      </c>
      <c r="E53" s="108" t="s">
        <v>891</v>
      </c>
      <c r="F53" s="108">
        <v>74</v>
      </c>
      <c r="G53" s="108">
        <v>0.73</v>
      </c>
      <c r="H53" s="108">
        <v>442</v>
      </c>
      <c r="I53" s="108" t="s">
        <v>10</v>
      </c>
    </row>
    <row r="54" spans="1:9" ht="12.75">
      <c r="A54" s="108" t="s">
        <v>853</v>
      </c>
      <c r="B54" s="108">
        <v>60</v>
      </c>
      <c r="C54" s="108">
        <v>13</v>
      </c>
      <c r="D54" s="108">
        <v>12.5</v>
      </c>
      <c r="E54" s="108" t="s">
        <v>254</v>
      </c>
      <c r="F54" s="108">
        <v>89</v>
      </c>
      <c r="G54" s="108">
        <v>0.71</v>
      </c>
      <c r="H54" s="108">
        <v>444</v>
      </c>
      <c r="I54" s="108" t="s">
        <v>15</v>
      </c>
    </row>
    <row r="55" spans="1:9" ht="12.75">
      <c r="A55" s="108" t="s">
        <v>853</v>
      </c>
      <c r="B55" s="108">
        <v>60</v>
      </c>
      <c r="C55" s="108">
        <v>15</v>
      </c>
      <c r="D55" s="108">
        <v>19</v>
      </c>
      <c r="E55" s="108" t="s">
        <v>252</v>
      </c>
      <c r="F55" s="108">
        <v>79</v>
      </c>
      <c r="G55" s="108">
        <v>0.67</v>
      </c>
      <c r="H55" s="108">
        <v>428</v>
      </c>
      <c r="I55" s="108" t="s">
        <v>10</v>
      </c>
    </row>
    <row r="56" spans="1:9" ht="12.75">
      <c r="A56" s="108" t="s">
        <v>853</v>
      </c>
      <c r="B56" s="108">
        <v>60</v>
      </c>
      <c r="C56" s="108">
        <v>16</v>
      </c>
      <c r="D56" s="108">
        <v>12</v>
      </c>
      <c r="E56" s="108" t="s">
        <v>892</v>
      </c>
      <c r="F56" s="108">
        <v>74</v>
      </c>
      <c r="G56" s="108">
        <v>0.61</v>
      </c>
      <c r="H56" s="108">
        <v>349</v>
      </c>
      <c r="I56" s="108" t="s">
        <v>11</v>
      </c>
    </row>
    <row r="57" spans="1:9" ht="12.75">
      <c r="A57" s="140" t="s">
        <v>885</v>
      </c>
      <c r="B57" s="140">
        <v>60</v>
      </c>
      <c r="C57" s="140">
        <v>21</v>
      </c>
      <c r="D57" s="140">
        <v>7</v>
      </c>
      <c r="E57" s="140" t="s">
        <v>884</v>
      </c>
      <c r="F57" s="140">
        <v>74</v>
      </c>
      <c r="G57" s="140">
        <v>0.76</v>
      </c>
      <c r="H57" s="140">
        <v>428</v>
      </c>
      <c r="I57" s="140" t="s">
        <v>10</v>
      </c>
    </row>
    <row r="58" spans="1:9" ht="12.75">
      <c r="A58" s="108" t="s">
        <v>853</v>
      </c>
      <c r="B58" s="108">
        <v>61</v>
      </c>
      <c r="C58" s="108">
        <v>21</v>
      </c>
      <c r="D58" s="108">
        <v>7</v>
      </c>
      <c r="E58" s="108" t="s">
        <v>884</v>
      </c>
      <c r="F58" s="108">
        <v>74</v>
      </c>
      <c r="G58" s="108">
        <v>0.76</v>
      </c>
      <c r="H58" s="108">
        <v>428</v>
      </c>
      <c r="I58" s="108" t="s">
        <v>10</v>
      </c>
    </row>
    <row r="59" spans="1:9" ht="12.75">
      <c r="A59" s="108" t="s">
        <v>853</v>
      </c>
      <c r="B59" s="108">
        <v>60</v>
      </c>
      <c r="C59" s="108">
        <v>22</v>
      </c>
      <c r="D59" s="108">
        <v>9</v>
      </c>
      <c r="E59" s="108" t="s">
        <v>891</v>
      </c>
      <c r="F59" s="108">
        <v>74</v>
      </c>
      <c r="G59" s="108">
        <v>0.76</v>
      </c>
      <c r="H59" s="108">
        <v>462</v>
      </c>
      <c r="I59" s="108" t="s">
        <v>10</v>
      </c>
    </row>
    <row r="60" spans="1:9" ht="12.75">
      <c r="A60" s="108" t="s">
        <v>853</v>
      </c>
      <c r="B60" s="108">
        <v>61</v>
      </c>
      <c r="C60" s="108">
        <v>3</v>
      </c>
      <c r="D60" s="108">
        <v>21</v>
      </c>
      <c r="E60" s="108" t="s">
        <v>893</v>
      </c>
      <c r="F60" s="108">
        <v>69</v>
      </c>
      <c r="G60" s="108">
        <v>0.51</v>
      </c>
      <c r="H60" s="108">
        <v>284</v>
      </c>
      <c r="I60" s="108" t="s">
        <v>11</v>
      </c>
    </row>
    <row r="61" spans="1:9" ht="12.75">
      <c r="A61" s="108" t="s">
        <v>853</v>
      </c>
      <c r="B61" s="108">
        <v>61</v>
      </c>
      <c r="C61" s="108">
        <v>6</v>
      </c>
      <c r="D61" s="108">
        <v>6</v>
      </c>
      <c r="E61" s="108" t="s">
        <v>894</v>
      </c>
      <c r="F61" s="108">
        <v>69</v>
      </c>
      <c r="G61" s="108">
        <v>0.72</v>
      </c>
      <c r="H61" s="108">
        <v>467</v>
      </c>
      <c r="I61" s="108" t="s">
        <v>10</v>
      </c>
    </row>
    <row r="62" spans="1:9" ht="12.75">
      <c r="A62" s="108" t="s">
        <v>853</v>
      </c>
      <c r="B62" s="108">
        <v>61</v>
      </c>
      <c r="C62" s="108">
        <v>10</v>
      </c>
      <c r="D62" s="108">
        <v>10.5</v>
      </c>
      <c r="E62" s="108" t="s">
        <v>895</v>
      </c>
      <c r="F62" s="108">
        <v>69</v>
      </c>
      <c r="G62" s="108">
        <v>0.82</v>
      </c>
      <c r="H62" s="108">
        <v>506</v>
      </c>
      <c r="I62" s="108" t="s">
        <v>10</v>
      </c>
    </row>
    <row r="63" spans="1:9" ht="12.75">
      <c r="A63" s="108" t="s">
        <v>853</v>
      </c>
      <c r="B63" s="108">
        <v>61</v>
      </c>
      <c r="C63" s="108">
        <v>11</v>
      </c>
      <c r="D63" s="108">
        <v>16</v>
      </c>
      <c r="E63" s="108" t="s">
        <v>896</v>
      </c>
      <c r="F63" s="108">
        <v>69</v>
      </c>
      <c r="G63" s="108">
        <v>0.81</v>
      </c>
      <c r="H63" s="108">
        <v>516</v>
      </c>
      <c r="I63" s="108" t="s">
        <v>10</v>
      </c>
    </row>
    <row r="64" spans="1:9" ht="12.75">
      <c r="A64" s="108" t="s">
        <v>853</v>
      </c>
      <c r="B64" s="108">
        <v>61</v>
      </c>
      <c r="C64" s="108">
        <v>14</v>
      </c>
      <c r="D64" s="108">
        <v>10</v>
      </c>
      <c r="E64" s="108" t="s">
        <v>897</v>
      </c>
      <c r="F64" s="108">
        <v>59</v>
      </c>
      <c r="G64" s="108">
        <v>0.83</v>
      </c>
      <c r="H64" s="108">
        <v>483</v>
      </c>
      <c r="I64" s="108" t="s">
        <v>10</v>
      </c>
    </row>
    <row r="65" spans="1:9" ht="12.75">
      <c r="A65" s="108" t="s">
        <v>853</v>
      </c>
      <c r="B65" s="108">
        <v>61</v>
      </c>
      <c r="C65" s="108">
        <v>15</v>
      </c>
      <c r="D65" s="108">
        <v>18</v>
      </c>
      <c r="E65" s="108" t="s">
        <v>898</v>
      </c>
      <c r="F65" s="108">
        <v>79</v>
      </c>
      <c r="G65" s="108">
        <v>0.73</v>
      </c>
      <c r="H65" s="108">
        <v>496</v>
      </c>
      <c r="I65" s="108" t="s">
        <v>10</v>
      </c>
    </row>
    <row r="66" spans="1:9" ht="12.75">
      <c r="A66" s="108" t="s">
        <v>853</v>
      </c>
      <c r="B66" s="108">
        <v>61</v>
      </c>
      <c r="C66" s="108">
        <v>16</v>
      </c>
      <c r="D66" s="108">
        <v>14.5</v>
      </c>
      <c r="E66" s="108" t="s">
        <v>899</v>
      </c>
      <c r="F66" s="108">
        <v>64</v>
      </c>
      <c r="G66" s="108">
        <v>0.75</v>
      </c>
      <c r="H66" s="108">
        <v>471</v>
      </c>
      <c r="I66" s="108" t="s">
        <v>10</v>
      </c>
    </row>
    <row r="67" spans="1:9" ht="12.75">
      <c r="A67" s="108" t="s">
        <v>853</v>
      </c>
      <c r="B67" s="108">
        <v>61</v>
      </c>
      <c r="C67" s="108">
        <v>17</v>
      </c>
      <c r="D67" s="108">
        <v>10</v>
      </c>
      <c r="E67" s="108" t="s">
        <v>248</v>
      </c>
      <c r="F67" s="108">
        <v>74</v>
      </c>
      <c r="G67" s="108">
        <v>0.66</v>
      </c>
      <c r="H67" s="108">
        <v>388</v>
      </c>
      <c r="I67" s="108" t="s">
        <v>10</v>
      </c>
    </row>
    <row r="68" spans="1:9" ht="12.75">
      <c r="A68" s="108" t="s">
        <v>853</v>
      </c>
      <c r="B68" s="108">
        <v>61</v>
      </c>
      <c r="C68" s="108">
        <v>18</v>
      </c>
      <c r="D68" s="108">
        <v>5.5</v>
      </c>
      <c r="E68" s="108" t="s">
        <v>353</v>
      </c>
      <c r="F68" s="108">
        <v>79</v>
      </c>
      <c r="G68" s="108">
        <v>0.76</v>
      </c>
      <c r="H68" s="108">
        <v>514</v>
      </c>
      <c r="I68" s="108" t="s">
        <v>10</v>
      </c>
    </row>
    <row r="69" spans="1:9" ht="12.75">
      <c r="A69" s="108" t="s">
        <v>853</v>
      </c>
      <c r="B69" s="108">
        <v>62</v>
      </c>
      <c r="C69" s="108">
        <v>4</v>
      </c>
      <c r="D69" s="108">
        <v>1.6</v>
      </c>
      <c r="E69" s="108" t="s">
        <v>900</v>
      </c>
      <c r="F69" s="108">
        <v>99</v>
      </c>
      <c r="G69" s="108">
        <v>0.45</v>
      </c>
      <c r="H69" s="108">
        <v>404</v>
      </c>
      <c r="I69" s="108" t="s">
        <v>10</v>
      </c>
    </row>
    <row r="70" spans="1:9" ht="12.75">
      <c r="A70" s="108" t="s">
        <v>853</v>
      </c>
      <c r="B70" s="108">
        <v>62</v>
      </c>
      <c r="C70" s="108">
        <v>10</v>
      </c>
      <c r="D70" s="108">
        <v>7</v>
      </c>
      <c r="E70" s="108" t="s">
        <v>901</v>
      </c>
      <c r="F70" s="108">
        <v>59</v>
      </c>
      <c r="G70" s="108">
        <v>0.55</v>
      </c>
      <c r="H70" s="108">
        <v>320</v>
      </c>
      <c r="I70" s="108" t="s">
        <v>10</v>
      </c>
    </row>
    <row r="71" spans="1:9" ht="15.75" customHeight="1">
      <c r="A71" s="140" t="s">
        <v>885</v>
      </c>
      <c r="B71" s="140">
        <v>62</v>
      </c>
      <c r="C71" s="140">
        <v>20</v>
      </c>
      <c r="D71" s="140">
        <v>16</v>
      </c>
      <c r="E71" s="140" t="s">
        <v>902</v>
      </c>
      <c r="F71" s="140">
        <v>64</v>
      </c>
      <c r="G71" s="140">
        <v>0.82</v>
      </c>
      <c r="H71" s="140">
        <v>456</v>
      </c>
      <c r="I71" s="140" t="s">
        <v>10</v>
      </c>
    </row>
    <row r="72" spans="1:9" ht="12.75">
      <c r="A72" s="140" t="s">
        <v>885</v>
      </c>
      <c r="B72" s="140">
        <v>62</v>
      </c>
      <c r="C72" s="140">
        <v>28</v>
      </c>
      <c r="D72" s="140">
        <v>6.9</v>
      </c>
      <c r="E72" s="140" t="s">
        <v>903</v>
      </c>
      <c r="F72" s="140">
        <v>124</v>
      </c>
      <c r="G72" s="140">
        <v>0.53</v>
      </c>
      <c r="H72" s="140">
        <v>328</v>
      </c>
      <c r="I72" s="140" t="s">
        <v>10</v>
      </c>
    </row>
    <row r="73" spans="1:9" ht="12.75">
      <c r="A73" s="140" t="s">
        <v>885</v>
      </c>
      <c r="B73" s="140">
        <v>63</v>
      </c>
      <c r="C73" s="140">
        <v>1</v>
      </c>
      <c r="D73" s="140">
        <v>1.9</v>
      </c>
      <c r="E73" s="140" t="s">
        <v>904</v>
      </c>
      <c r="F73" s="140">
        <v>59</v>
      </c>
      <c r="G73" s="140">
        <v>0.74</v>
      </c>
      <c r="H73" s="140">
        <v>396</v>
      </c>
      <c r="I73" s="140" t="s">
        <v>10</v>
      </c>
    </row>
    <row r="74" spans="1:9" ht="12.75">
      <c r="A74" s="140" t="s">
        <v>885</v>
      </c>
      <c r="B74" s="140">
        <v>63</v>
      </c>
      <c r="C74" s="140">
        <v>5</v>
      </c>
      <c r="D74" s="140">
        <v>11</v>
      </c>
      <c r="E74" s="140" t="s">
        <v>905</v>
      </c>
      <c r="F74" s="140">
        <v>59</v>
      </c>
      <c r="G74" s="140">
        <v>0.86</v>
      </c>
      <c r="H74" s="140">
        <v>446</v>
      </c>
      <c r="I74" s="140" t="s">
        <v>10</v>
      </c>
    </row>
    <row r="75" spans="1:9" ht="12.75">
      <c r="A75" s="140" t="s">
        <v>885</v>
      </c>
      <c r="B75" s="140">
        <v>63</v>
      </c>
      <c r="C75" s="140">
        <v>6</v>
      </c>
      <c r="D75" s="140">
        <v>6.3</v>
      </c>
      <c r="E75" s="140" t="s">
        <v>906</v>
      </c>
      <c r="F75" s="140">
        <v>64</v>
      </c>
      <c r="G75" s="140">
        <v>0.81</v>
      </c>
      <c r="H75" s="140">
        <v>433</v>
      </c>
      <c r="I75" s="140" t="s">
        <v>10</v>
      </c>
    </row>
    <row r="76" spans="1:9" ht="12.75">
      <c r="A76" s="140" t="s">
        <v>885</v>
      </c>
      <c r="B76" s="140">
        <v>63</v>
      </c>
      <c r="C76" s="140">
        <v>7</v>
      </c>
      <c r="D76" s="140">
        <v>12.3</v>
      </c>
      <c r="E76" s="140" t="s">
        <v>907</v>
      </c>
      <c r="F76" s="140">
        <v>64</v>
      </c>
      <c r="G76" s="140">
        <v>0.84</v>
      </c>
      <c r="H76" s="140">
        <v>487</v>
      </c>
      <c r="I76" s="140" t="s">
        <v>10</v>
      </c>
    </row>
    <row r="77" spans="1:9" ht="12.75">
      <c r="A77" s="140" t="s">
        <v>885</v>
      </c>
      <c r="B77" s="140">
        <v>63</v>
      </c>
      <c r="C77" s="140">
        <v>8</v>
      </c>
      <c r="D77" s="140">
        <v>2</v>
      </c>
      <c r="E77" s="140" t="s">
        <v>908</v>
      </c>
      <c r="F77" s="140">
        <v>59</v>
      </c>
      <c r="G77" s="140">
        <v>0.8</v>
      </c>
      <c r="H77" s="140">
        <v>395</v>
      </c>
      <c r="I77" s="140" t="s">
        <v>10</v>
      </c>
    </row>
    <row r="78" spans="1:9" ht="12.75">
      <c r="A78" s="140" t="s">
        <v>885</v>
      </c>
      <c r="B78" s="140">
        <v>63</v>
      </c>
      <c r="C78" s="140">
        <v>9</v>
      </c>
      <c r="D78" s="140">
        <v>5.1</v>
      </c>
      <c r="E78" s="140" t="s">
        <v>909</v>
      </c>
      <c r="F78" s="140">
        <v>69</v>
      </c>
      <c r="G78" s="140">
        <v>0.86</v>
      </c>
      <c r="H78" s="140">
        <v>496</v>
      </c>
      <c r="I78" s="140" t="s">
        <v>10</v>
      </c>
    </row>
    <row r="79" spans="1:9" ht="12.75">
      <c r="A79" s="140" t="s">
        <v>885</v>
      </c>
      <c r="B79" s="140">
        <v>63</v>
      </c>
      <c r="C79" s="140">
        <v>10</v>
      </c>
      <c r="D79" s="140">
        <v>19.7</v>
      </c>
      <c r="E79" s="140" t="s">
        <v>910</v>
      </c>
      <c r="F79" s="140">
        <v>64</v>
      </c>
      <c r="G79" s="140">
        <v>0.86</v>
      </c>
      <c r="H79" s="140">
        <v>443</v>
      </c>
      <c r="I79" s="140" t="s">
        <v>10</v>
      </c>
    </row>
    <row r="80" spans="1:9" ht="12.75">
      <c r="A80" s="140" t="s">
        <v>885</v>
      </c>
      <c r="B80" s="140">
        <v>63</v>
      </c>
      <c r="C80" s="140">
        <v>13</v>
      </c>
      <c r="D80" s="140">
        <v>2</v>
      </c>
      <c r="E80" s="140" t="s">
        <v>908</v>
      </c>
      <c r="F80" s="140">
        <v>59</v>
      </c>
      <c r="G80" s="140">
        <v>0.83</v>
      </c>
      <c r="H80" s="140">
        <v>416</v>
      </c>
      <c r="I80" s="140" t="s">
        <v>10</v>
      </c>
    </row>
    <row r="81" spans="1:9" ht="12.75">
      <c r="A81" s="140" t="s">
        <v>885</v>
      </c>
      <c r="B81" s="140">
        <v>63</v>
      </c>
      <c r="C81" s="140">
        <v>14</v>
      </c>
      <c r="D81" s="140">
        <v>3.4</v>
      </c>
      <c r="E81" s="140" t="s">
        <v>909</v>
      </c>
      <c r="F81" s="140">
        <v>69</v>
      </c>
      <c r="G81" s="140">
        <v>0.75</v>
      </c>
      <c r="H81" s="140">
        <v>455</v>
      </c>
      <c r="I81" s="140" t="s">
        <v>10</v>
      </c>
    </row>
    <row r="82" spans="1:9" ht="12.75">
      <c r="A82" s="108" t="s">
        <v>853</v>
      </c>
      <c r="B82" s="108">
        <v>63</v>
      </c>
      <c r="C82" s="108">
        <v>16</v>
      </c>
      <c r="D82" s="108">
        <v>5.6</v>
      </c>
      <c r="E82" s="108" t="s">
        <v>911</v>
      </c>
      <c r="F82" s="108">
        <v>114</v>
      </c>
      <c r="G82" s="108">
        <v>0.54</v>
      </c>
      <c r="H82" s="108">
        <v>292</v>
      </c>
      <c r="I82" s="108" t="s">
        <v>10</v>
      </c>
    </row>
    <row r="83" spans="1:9" ht="12.75">
      <c r="A83" s="140" t="s">
        <v>885</v>
      </c>
      <c r="B83" s="140">
        <v>63</v>
      </c>
      <c r="C83" s="140">
        <v>17</v>
      </c>
      <c r="D83" s="140">
        <v>4.3</v>
      </c>
      <c r="E83" s="140" t="s">
        <v>912</v>
      </c>
      <c r="F83" s="140">
        <v>59</v>
      </c>
      <c r="G83" s="140">
        <v>0.84</v>
      </c>
      <c r="H83" s="140">
        <v>436</v>
      </c>
      <c r="I83" s="140" t="s">
        <v>10</v>
      </c>
    </row>
    <row r="84" spans="1:9" ht="12.75">
      <c r="A84" s="108" t="s">
        <v>913</v>
      </c>
      <c r="B84" s="140">
        <v>4</v>
      </c>
      <c r="C84" s="140">
        <v>29</v>
      </c>
      <c r="D84" s="140">
        <v>8</v>
      </c>
      <c r="E84" s="140" t="s">
        <v>914</v>
      </c>
      <c r="F84" s="140">
        <v>79</v>
      </c>
      <c r="G84" s="140">
        <v>0.74</v>
      </c>
      <c r="H84" s="140">
        <v>438</v>
      </c>
      <c r="I84" s="140" t="s">
        <v>830</v>
      </c>
    </row>
    <row r="85" spans="1:9" ht="12.75">
      <c r="A85" s="108" t="s">
        <v>913</v>
      </c>
      <c r="B85" s="108">
        <v>5</v>
      </c>
      <c r="C85" s="140">
        <v>2</v>
      </c>
      <c r="D85" s="140">
        <v>0.7</v>
      </c>
      <c r="E85" s="140" t="s">
        <v>915</v>
      </c>
      <c r="F85" s="140">
        <v>78</v>
      </c>
      <c r="G85" s="140">
        <v>0.65</v>
      </c>
      <c r="H85" s="140">
        <v>488</v>
      </c>
      <c r="I85" s="140" t="s">
        <v>10</v>
      </c>
    </row>
    <row r="86" spans="1:9" ht="12.75">
      <c r="A86" s="108" t="s">
        <v>913</v>
      </c>
      <c r="B86" s="108">
        <v>5</v>
      </c>
      <c r="C86" s="140">
        <v>4</v>
      </c>
      <c r="D86" s="140">
        <v>0.3</v>
      </c>
      <c r="E86" s="140" t="s">
        <v>916</v>
      </c>
      <c r="F86" s="140">
        <v>64</v>
      </c>
      <c r="G86" s="140">
        <v>0.71</v>
      </c>
      <c r="H86" s="140">
        <v>240</v>
      </c>
      <c r="I86" s="140" t="s">
        <v>13</v>
      </c>
    </row>
    <row r="87" spans="1:9" ht="12.75">
      <c r="A87" s="108" t="s">
        <v>913</v>
      </c>
      <c r="B87" s="108">
        <v>5</v>
      </c>
      <c r="C87" s="108">
        <v>6</v>
      </c>
      <c r="D87" s="108">
        <v>6.5</v>
      </c>
      <c r="E87" s="108" t="s">
        <v>917</v>
      </c>
      <c r="F87" s="108">
        <v>54</v>
      </c>
      <c r="G87" s="108">
        <v>0.69</v>
      </c>
      <c r="H87" s="108">
        <v>316</v>
      </c>
      <c r="I87" s="108" t="s">
        <v>13</v>
      </c>
    </row>
    <row r="88" spans="1:9" ht="12.75">
      <c r="A88" s="108" t="s">
        <v>913</v>
      </c>
      <c r="B88" s="108">
        <v>5</v>
      </c>
      <c r="C88" s="108">
        <v>7</v>
      </c>
      <c r="D88" s="108">
        <v>1.6</v>
      </c>
      <c r="E88" s="108" t="s">
        <v>918</v>
      </c>
      <c r="F88" s="108">
        <v>69</v>
      </c>
      <c r="G88" s="108">
        <v>0.67</v>
      </c>
      <c r="H88" s="108">
        <v>342</v>
      </c>
      <c r="I88" s="108" t="s">
        <v>13</v>
      </c>
    </row>
    <row r="89" spans="1:9" ht="12.75">
      <c r="A89" s="108" t="s">
        <v>913</v>
      </c>
      <c r="B89" s="108">
        <v>5</v>
      </c>
      <c r="C89" s="108">
        <v>8</v>
      </c>
      <c r="D89" s="108">
        <v>1.9</v>
      </c>
      <c r="E89" s="108" t="s">
        <v>880</v>
      </c>
      <c r="F89" s="108">
        <v>11</v>
      </c>
      <c r="G89" s="108">
        <v>0.71</v>
      </c>
      <c r="H89" s="108">
        <v>384</v>
      </c>
      <c r="I89" s="108" t="s">
        <v>13</v>
      </c>
    </row>
    <row r="90" spans="1:9" ht="12.75">
      <c r="A90" s="108" t="s">
        <v>913</v>
      </c>
      <c r="B90" s="108">
        <v>5</v>
      </c>
      <c r="C90" s="108">
        <v>9</v>
      </c>
      <c r="D90" s="108">
        <v>12</v>
      </c>
      <c r="E90" s="108" t="s">
        <v>919</v>
      </c>
      <c r="F90" s="108">
        <v>59</v>
      </c>
      <c r="G90" s="108">
        <v>0.72</v>
      </c>
      <c r="H90" s="108">
        <v>389</v>
      </c>
      <c r="I90" s="108" t="s">
        <v>13</v>
      </c>
    </row>
    <row r="91" spans="1:9" ht="12.75">
      <c r="A91" s="108" t="s">
        <v>913</v>
      </c>
      <c r="B91" s="108">
        <v>5</v>
      </c>
      <c r="C91" s="108">
        <v>10</v>
      </c>
      <c r="D91" s="108">
        <v>2.2</v>
      </c>
      <c r="E91" s="108" t="s">
        <v>920</v>
      </c>
      <c r="F91" s="108">
        <v>64</v>
      </c>
      <c r="G91" s="108">
        <v>0.72</v>
      </c>
      <c r="H91" s="108">
        <v>424</v>
      </c>
      <c r="I91" s="108" t="s">
        <v>13</v>
      </c>
    </row>
    <row r="92" spans="1:9" ht="12.75">
      <c r="A92" s="108" t="s">
        <v>913</v>
      </c>
      <c r="B92" s="108">
        <v>5</v>
      </c>
      <c r="C92" s="108">
        <v>11</v>
      </c>
      <c r="D92" s="108">
        <v>6</v>
      </c>
      <c r="E92" s="108" t="s">
        <v>921</v>
      </c>
      <c r="F92" s="108">
        <v>79</v>
      </c>
      <c r="G92" s="108">
        <v>0.68</v>
      </c>
      <c r="H92" s="108">
        <v>394</v>
      </c>
      <c r="I92" s="108" t="s">
        <v>13</v>
      </c>
    </row>
    <row r="93" spans="1:9" ht="12.75">
      <c r="A93" s="108" t="s">
        <v>913</v>
      </c>
      <c r="B93" s="108">
        <v>5</v>
      </c>
      <c r="C93" s="108">
        <v>12</v>
      </c>
      <c r="D93" s="108">
        <v>5.7</v>
      </c>
      <c r="E93" s="108" t="s">
        <v>922</v>
      </c>
      <c r="F93" s="108">
        <v>79</v>
      </c>
      <c r="G93" s="108">
        <v>0.71</v>
      </c>
      <c r="H93" s="108">
        <v>350</v>
      </c>
      <c r="I93" s="108" t="s">
        <v>13</v>
      </c>
    </row>
    <row r="94" spans="1:9" ht="12.75">
      <c r="A94" s="108" t="s">
        <v>913</v>
      </c>
      <c r="B94" s="108">
        <v>5</v>
      </c>
      <c r="C94" s="108">
        <v>13</v>
      </c>
      <c r="D94" s="108">
        <v>4.2</v>
      </c>
      <c r="E94" s="108" t="s">
        <v>923</v>
      </c>
      <c r="F94" s="108">
        <v>129</v>
      </c>
      <c r="G94" s="108">
        <v>0.4</v>
      </c>
      <c r="H94" s="108">
        <v>258</v>
      </c>
      <c r="I94" s="108" t="s">
        <v>13</v>
      </c>
    </row>
    <row r="95" spans="1:9" ht="12.75">
      <c r="A95" s="108" t="s">
        <v>913</v>
      </c>
      <c r="B95" s="108">
        <v>5</v>
      </c>
      <c r="C95" s="108">
        <v>14</v>
      </c>
      <c r="D95" s="108">
        <v>0.8</v>
      </c>
      <c r="E95" s="108" t="s">
        <v>924</v>
      </c>
      <c r="F95" s="108">
        <v>54</v>
      </c>
      <c r="G95" s="108">
        <v>0.75</v>
      </c>
      <c r="H95" s="108">
        <v>318</v>
      </c>
      <c r="I95" s="108" t="s">
        <v>13</v>
      </c>
    </row>
    <row r="96" spans="1:9" ht="12.75">
      <c r="A96" s="108" t="s">
        <v>913</v>
      </c>
      <c r="B96" s="108">
        <v>5</v>
      </c>
      <c r="C96" s="108">
        <v>15</v>
      </c>
      <c r="D96" s="108">
        <v>2.2</v>
      </c>
      <c r="E96" s="108" t="s">
        <v>925</v>
      </c>
      <c r="F96" s="108">
        <v>119</v>
      </c>
      <c r="G96" s="108">
        <v>0.51</v>
      </c>
      <c r="H96" s="108">
        <v>288</v>
      </c>
      <c r="I96" s="108" t="s">
        <v>13</v>
      </c>
    </row>
    <row r="97" spans="1:9" ht="12.75">
      <c r="A97" s="108" t="s">
        <v>913</v>
      </c>
      <c r="B97" s="108">
        <v>5</v>
      </c>
      <c r="C97" s="108">
        <v>16</v>
      </c>
      <c r="D97" s="108">
        <v>1.9</v>
      </c>
      <c r="E97" s="108" t="s">
        <v>923</v>
      </c>
      <c r="F97" s="108">
        <v>69</v>
      </c>
      <c r="G97" s="108">
        <v>0.45</v>
      </c>
      <c r="H97" s="108">
        <v>206</v>
      </c>
      <c r="I97" s="108" t="s">
        <v>15</v>
      </c>
    </row>
    <row r="98" spans="1:9" ht="12.75">
      <c r="A98" s="108" t="s">
        <v>913</v>
      </c>
      <c r="B98" s="108">
        <v>5</v>
      </c>
      <c r="C98" s="108">
        <v>17</v>
      </c>
      <c r="D98" s="108">
        <v>2.6</v>
      </c>
      <c r="E98" s="108" t="s">
        <v>926</v>
      </c>
      <c r="F98" s="108">
        <v>69</v>
      </c>
      <c r="G98" s="108">
        <v>0.74</v>
      </c>
      <c r="H98" s="108">
        <v>412</v>
      </c>
      <c r="I98" s="108" t="s">
        <v>15</v>
      </c>
    </row>
    <row r="99" spans="1:9" ht="12.75">
      <c r="A99" s="108" t="s">
        <v>913</v>
      </c>
      <c r="B99" s="108">
        <v>5</v>
      </c>
      <c r="C99" s="108">
        <v>18</v>
      </c>
      <c r="D99" s="108">
        <v>2.5</v>
      </c>
      <c r="E99" s="108" t="s">
        <v>923</v>
      </c>
      <c r="F99" s="108">
        <v>64</v>
      </c>
      <c r="G99" s="108">
        <v>0.71</v>
      </c>
      <c r="H99" s="108">
        <v>456</v>
      </c>
      <c r="I99" s="108" t="s">
        <v>15</v>
      </c>
    </row>
    <row r="100" spans="1:9" ht="12.75">
      <c r="A100" s="108" t="s">
        <v>913</v>
      </c>
      <c r="B100" s="108">
        <v>5</v>
      </c>
      <c r="C100" s="108">
        <v>19</v>
      </c>
      <c r="D100" s="108">
        <v>3</v>
      </c>
      <c r="E100" s="108" t="s">
        <v>243</v>
      </c>
      <c r="F100" s="108">
        <v>79</v>
      </c>
      <c r="G100" s="108">
        <v>0.64</v>
      </c>
      <c r="H100" s="108">
        <v>364</v>
      </c>
      <c r="I100" s="108" t="s">
        <v>15</v>
      </c>
    </row>
    <row r="101" spans="1:9" ht="12.75">
      <c r="A101" s="108" t="s">
        <v>913</v>
      </c>
      <c r="B101" s="108">
        <v>5</v>
      </c>
      <c r="C101" s="108">
        <v>20</v>
      </c>
      <c r="D101" s="108">
        <v>0.5</v>
      </c>
      <c r="E101" s="108" t="s">
        <v>927</v>
      </c>
      <c r="F101" s="108">
        <v>119</v>
      </c>
      <c r="G101" s="108">
        <v>0.5</v>
      </c>
      <c r="H101" s="108">
        <v>372</v>
      </c>
      <c r="I101" s="108" t="s">
        <v>13</v>
      </c>
    </row>
    <row r="102" spans="1:9" ht="12.75">
      <c r="A102" s="108" t="s">
        <v>913</v>
      </c>
      <c r="B102" s="108">
        <v>5</v>
      </c>
      <c r="C102" s="108">
        <v>21</v>
      </c>
      <c r="D102" s="108">
        <v>2.5</v>
      </c>
      <c r="E102" s="108" t="s">
        <v>928</v>
      </c>
      <c r="F102" s="108">
        <v>74</v>
      </c>
      <c r="G102" s="108">
        <v>0.74</v>
      </c>
      <c r="H102" s="108">
        <v>440</v>
      </c>
      <c r="I102" s="108" t="s">
        <v>10</v>
      </c>
    </row>
    <row r="103" spans="1:9" ht="12.75">
      <c r="A103" s="108" t="s">
        <v>913</v>
      </c>
      <c r="B103" s="108">
        <v>5</v>
      </c>
      <c r="C103" s="108">
        <v>22</v>
      </c>
      <c r="D103" s="108">
        <v>1.6</v>
      </c>
      <c r="E103" s="108" t="s">
        <v>929</v>
      </c>
      <c r="F103" s="108">
        <v>99</v>
      </c>
      <c r="G103" s="108">
        <v>0.71</v>
      </c>
      <c r="H103" s="108">
        <v>352</v>
      </c>
      <c r="I103" s="108" t="s">
        <v>13</v>
      </c>
    </row>
    <row r="104" spans="1:9" ht="12.75">
      <c r="A104" s="108" t="s">
        <v>913</v>
      </c>
      <c r="B104" s="108">
        <v>5</v>
      </c>
      <c r="C104" s="108">
        <v>23</v>
      </c>
      <c r="D104" s="108">
        <v>1</v>
      </c>
      <c r="E104" s="108" t="s">
        <v>930</v>
      </c>
      <c r="F104" s="108">
        <v>79</v>
      </c>
      <c r="G104" s="108">
        <v>0.72</v>
      </c>
      <c r="H104" s="108">
        <v>332</v>
      </c>
      <c r="I104" s="108" t="s">
        <v>13</v>
      </c>
    </row>
    <row r="105" spans="1:9" ht="12.75">
      <c r="A105" s="108" t="s">
        <v>913</v>
      </c>
      <c r="B105" s="108">
        <v>5</v>
      </c>
      <c r="C105" s="108">
        <v>24</v>
      </c>
      <c r="D105" s="108">
        <v>0.7</v>
      </c>
      <c r="E105" s="108" t="s">
        <v>931</v>
      </c>
      <c r="F105" s="108">
        <v>79</v>
      </c>
      <c r="G105" s="108">
        <v>0.71</v>
      </c>
      <c r="H105" s="108">
        <v>324</v>
      </c>
      <c r="I105" s="108" t="s">
        <v>13</v>
      </c>
    </row>
    <row r="106" spans="1:9" ht="12.75">
      <c r="A106" s="108" t="s">
        <v>913</v>
      </c>
      <c r="B106" s="108">
        <v>5</v>
      </c>
      <c r="C106" s="108">
        <v>25</v>
      </c>
      <c r="D106" s="108">
        <v>0.5</v>
      </c>
      <c r="E106" s="108" t="s">
        <v>932</v>
      </c>
      <c r="F106" s="108">
        <v>79</v>
      </c>
      <c r="G106" s="108">
        <v>0.67</v>
      </c>
      <c r="H106" s="108">
        <v>388</v>
      </c>
      <c r="I106" s="108" t="s">
        <v>13</v>
      </c>
    </row>
    <row r="107" spans="1:9" ht="12.75">
      <c r="A107" s="108" t="s">
        <v>913</v>
      </c>
      <c r="B107" s="108">
        <v>5</v>
      </c>
      <c r="C107" s="108">
        <v>26</v>
      </c>
      <c r="D107" s="108">
        <v>3</v>
      </c>
      <c r="E107" s="108" t="s">
        <v>933</v>
      </c>
      <c r="F107" s="108">
        <v>99</v>
      </c>
      <c r="G107" s="108">
        <v>0.66</v>
      </c>
      <c r="H107" s="108">
        <v>400</v>
      </c>
      <c r="I107" s="108" t="s">
        <v>13</v>
      </c>
    </row>
    <row r="108" spans="1:9" ht="12.75">
      <c r="A108" s="108" t="s">
        <v>913</v>
      </c>
      <c r="B108" s="108">
        <v>5</v>
      </c>
      <c r="C108" s="108">
        <v>27</v>
      </c>
      <c r="D108" s="108">
        <v>1.4</v>
      </c>
      <c r="E108" s="108" t="s">
        <v>934</v>
      </c>
      <c r="F108" s="108">
        <v>99</v>
      </c>
      <c r="G108" s="108">
        <v>0.67</v>
      </c>
      <c r="H108" s="108">
        <v>356</v>
      </c>
      <c r="I108" s="108" t="s">
        <v>13</v>
      </c>
    </row>
    <row r="109" spans="1:9" ht="12.75">
      <c r="A109" s="108" t="s">
        <v>913</v>
      </c>
      <c r="B109" s="108">
        <v>5</v>
      </c>
      <c r="C109" s="108">
        <v>28</v>
      </c>
      <c r="D109" s="108">
        <v>4.2</v>
      </c>
      <c r="E109" s="108" t="s">
        <v>935</v>
      </c>
      <c r="F109" s="108">
        <v>84</v>
      </c>
      <c r="G109" s="108">
        <v>0.67</v>
      </c>
      <c r="H109" s="108">
        <v>388</v>
      </c>
      <c r="I109" s="108" t="s">
        <v>11</v>
      </c>
    </row>
    <row r="110" spans="1:9" ht="12.75">
      <c r="A110" s="108" t="s">
        <v>913</v>
      </c>
      <c r="B110" s="108">
        <v>5</v>
      </c>
      <c r="C110" s="108">
        <v>29</v>
      </c>
      <c r="D110" s="108">
        <v>3.2</v>
      </c>
      <c r="E110" s="108" t="s">
        <v>936</v>
      </c>
      <c r="F110" s="108">
        <v>99</v>
      </c>
      <c r="G110" s="108">
        <v>0.57</v>
      </c>
      <c r="H110" s="108">
        <v>312</v>
      </c>
      <c r="I110" s="108" t="s">
        <v>13</v>
      </c>
    </row>
    <row r="111" spans="1:9" ht="12.75">
      <c r="A111" s="108" t="s">
        <v>913</v>
      </c>
      <c r="B111" s="108">
        <v>5</v>
      </c>
      <c r="C111" s="108">
        <v>30</v>
      </c>
      <c r="D111" s="108">
        <v>5</v>
      </c>
      <c r="E111" s="108" t="s">
        <v>937</v>
      </c>
      <c r="F111" s="108">
        <v>84</v>
      </c>
      <c r="G111" s="108">
        <v>0.58</v>
      </c>
      <c r="H111" s="108">
        <v>374</v>
      </c>
      <c r="I111" s="108" t="s">
        <v>13</v>
      </c>
    </row>
    <row r="112" spans="1:9" ht="12.75">
      <c r="A112" s="108" t="s">
        <v>913</v>
      </c>
      <c r="B112" s="108">
        <v>5</v>
      </c>
      <c r="C112" s="108">
        <v>31</v>
      </c>
      <c r="D112" s="108">
        <v>1.2</v>
      </c>
      <c r="E112" s="108" t="s">
        <v>938</v>
      </c>
      <c r="F112" s="108">
        <v>89</v>
      </c>
      <c r="G112" s="108">
        <v>0.68</v>
      </c>
      <c r="H112" s="108">
        <v>465</v>
      </c>
      <c r="I112" s="108" t="s">
        <v>10</v>
      </c>
    </row>
    <row r="113" spans="1:9" ht="12.75">
      <c r="A113" s="108" t="s">
        <v>913</v>
      </c>
      <c r="B113" s="108">
        <v>5</v>
      </c>
      <c r="C113" s="108">
        <v>32</v>
      </c>
      <c r="D113" s="108">
        <v>4.7</v>
      </c>
      <c r="E113" s="108" t="s">
        <v>939</v>
      </c>
      <c r="F113" s="108">
        <v>84</v>
      </c>
      <c r="G113" s="108">
        <v>0.64</v>
      </c>
      <c r="H113" s="108">
        <v>404</v>
      </c>
      <c r="I113" s="108" t="s">
        <v>10</v>
      </c>
    </row>
    <row r="114" spans="1:9" ht="12.75">
      <c r="A114" s="108" t="s">
        <v>913</v>
      </c>
      <c r="B114" s="108">
        <v>5</v>
      </c>
      <c r="C114" s="108">
        <v>33</v>
      </c>
      <c r="D114" s="108">
        <v>3.2</v>
      </c>
      <c r="E114" s="108" t="s">
        <v>940</v>
      </c>
      <c r="F114" s="108">
        <v>94</v>
      </c>
      <c r="G114" s="108">
        <v>0.71</v>
      </c>
      <c r="H114" s="108">
        <v>400</v>
      </c>
      <c r="I114" s="108" t="s">
        <v>10</v>
      </c>
    </row>
    <row r="115" spans="1:9" ht="12.75">
      <c r="A115" s="108" t="s">
        <v>913</v>
      </c>
      <c r="B115" s="108">
        <v>10</v>
      </c>
      <c r="C115" s="108">
        <v>1</v>
      </c>
      <c r="D115" s="108">
        <v>16</v>
      </c>
      <c r="E115" s="108" t="s">
        <v>941</v>
      </c>
      <c r="F115" s="108">
        <v>119</v>
      </c>
      <c r="G115" s="108">
        <v>0.57</v>
      </c>
      <c r="H115" s="108">
        <v>268</v>
      </c>
      <c r="I115" s="108" t="s">
        <v>16</v>
      </c>
    </row>
    <row r="116" spans="1:9" ht="12.75">
      <c r="A116" s="108" t="s">
        <v>913</v>
      </c>
      <c r="B116" s="108">
        <v>29</v>
      </c>
      <c r="C116" s="108">
        <v>8</v>
      </c>
      <c r="D116" s="108">
        <v>4.7</v>
      </c>
      <c r="E116" s="108" t="s">
        <v>942</v>
      </c>
      <c r="F116" s="108">
        <v>109</v>
      </c>
      <c r="G116" s="108">
        <v>0.71</v>
      </c>
      <c r="H116" s="108">
        <v>470</v>
      </c>
      <c r="I116" s="108" t="s">
        <v>830</v>
      </c>
    </row>
    <row r="117" spans="1:9" ht="12.75">
      <c r="A117" s="108" t="s">
        <v>913</v>
      </c>
      <c r="B117" s="108">
        <v>46</v>
      </c>
      <c r="C117" s="108">
        <v>9</v>
      </c>
      <c r="D117" s="108">
        <v>8.5</v>
      </c>
      <c r="E117" s="108" t="s">
        <v>943</v>
      </c>
      <c r="F117" s="108">
        <v>74</v>
      </c>
      <c r="G117" s="108">
        <v>0.65</v>
      </c>
      <c r="H117" s="108">
        <v>228</v>
      </c>
      <c r="I117" s="108" t="s">
        <v>17</v>
      </c>
    </row>
    <row r="118" spans="1:9" ht="12.75">
      <c r="A118" s="108" t="s">
        <v>913</v>
      </c>
      <c r="B118" s="108">
        <v>46</v>
      </c>
      <c r="C118" s="108">
        <v>11</v>
      </c>
      <c r="D118" s="108">
        <v>5</v>
      </c>
      <c r="E118" s="108" t="s">
        <v>944</v>
      </c>
      <c r="F118" s="108">
        <v>74</v>
      </c>
      <c r="G118" s="108">
        <v>0.84</v>
      </c>
      <c r="H118" s="108">
        <v>381</v>
      </c>
      <c r="I118" s="108" t="s">
        <v>17</v>
      </c>
    </row>
    <row r="119" spans="1:9" ht="12.75">
      <c r="A119" s="108" t="s">
        <v>913</v>
      </c>
      <c r="B119" s="108">
        <v>47</v>
      </c>
      <c r="C119" s="108">
        <v>3</v>
      </c>
      <c r="D119" s="108">
        <v>5.3</v>
      </c>
      <c r="E119" s="108" t="s">
        <v>945</v>
      </c>
      <c r="F119" s="108">
        <v>64</v>
      </c>
      <c r="G119" s="108">
        <v>0.77</v>
      </c>
      <c r="H119" s="108">
        <v>304</v>
      </c>
      <c r="I119" s="108" t="s">
        <v>17</v>
      </c>
    </row>
    <row r="120" spans="1:9" ht="12.75">
      <c r="A120" s="108" t="s">
        <v>913</v>
      </c>
      <c r="B120" s="108">
        <v>47</v>
      </c>
      <c r="C120" s="108">
        <v>4</v>
      </c>
      <c r="D120" s="108">
        <v>14</v>
      </c>
      <c r="E120" s="108" t="s">
        <v>946</v>
      </c>
      <c r="F120" s="108">
        <v>64</v>
      </c>
      <c r="G120" s="108">
        <v>0.85</v>
      </c>
      <c r="H120" s="108">
        <v>354</v>
      </c>
      <c r="I120" s="108" t="s">
        <v>17</v>
      </c>
    </row>
    <row r="121" spans="1:9" ht="12.75">
      <c r="A121" s="108" t="s">
        <v>913</v>
      </c>
      <c r="B121" s="108">
        <v>47</v>
      </c>
      <c r="C121" s="108">
        <v>5</v>
      </c>
      <c r="D121" s="108">
        <v>3.4</v>
      </c>
      <c r="E121" s="108" t="s">
        <v>947</v>
      </c>
      <c r="F121" s="108">
        <v>59</v>
      </c>
      <c r="G121" s="108">
        <v>0.79</v>
      </c>
      <c r="H121" s="108">
        <v>338</v>
      </c>
      <c r="I121" s="108" t="s">
        <v>17</v>
      </c>
    </row>
    <row r="122" spans="1:9" ht="12.75">
      <c r="A122" s="108" t="s">
        <v>913</v>
      </c>
      <c r="B122" s="108">
        <v>47</v>
      </c>
      <c r="C122" s="108">
        <v>6</v>
      </c>
      <c r="D122" s="108">
        <v>3.1</v>
      </c>
      <c r="E122" s="108" t="s">
        <v>948</v>
      </c>
      <c r="F122" s="108">
        <v>64</v>
      </c>
      <c r="G122" s="108">
        <v>0.84</v>
      </c>
      <c r="H122" s="108">
        <v>290</v>
      </c>
      <c r="I122" s="108" t="s">
        <v>17</v>
      </c>
    </row>
    <row r="123" spans="1:9" ht="12.75">
      <c r="A123" s="108" t="s">
        <v>913</v>
      </c>
      <c r="B123" s="108">
        <v>47</v>
      </c>
      <c r="C123" s="108">
        <v>7</v>
      </c>
      <c r="D123" s="108">
        <v>7.4</v>
      </c>
      <c r="E123" s="108" t="s">
        <v>949</v>
      </c>
      <c r="F123" s="108">
        <v>64</v>
      </c>
      <c r="G123" s="108">
        <v>0.79</v>
      </c>
      <c r="H123" s="108">
        <v>402</v>
      </c>
      <c r="I123" s="108" t="s">
        <v>10</v>
      </c>
    </row>
    <row r="124" spans="1:9" ht="12.75">
      <c r="A124" s="108" t="s">
        <v>913</v>
      </c>
      <c r="B124" s="108">
        <v>47</v>
      </c>
      <c r="C124" s="108">
        <v>9</v>
      </c>
      <c r="D124" s="108">
        <v>8.1</v>
      </c>
      <c r="E124" s="108" t="s">
        <v>950</v>
      </c>
      <c r="F124" s="108">
        <v>64</v>
      </c>
      <c r="G124" s="108">
        <v>0.73</v>
      </c>
      <c r="H124" s="108">
        <v>294</v>
      </c>
      <c r="I124" s="108" t="s">
        <v>17</v>
      </c>
    </row>
    <row r="125" spans="1:9" ht="12.75">
      <c r="A125" s="108" t="s">
        <v>913</v>
      </c>
      <c r="B125" s="108">
        <v>47</v>
      </c>
      <c r="C125" s="108">
        <v>10</v>
      </c>
      <c r="D125" s="108">
        <v>22</v>
      </c>
      <c r="E125" s="108" t="s">
        <v>951</v>
      </c>
      <c r="F125" s="108">
        <v>64</v>
      </c>
      <c r="G125" s="108">
        <v>0.73</v>
      </c>
      <c r="H125" s="108">
        <v>304</v>
      </c>
      <c r="I125" s="108" t="s">
        <v>12</v>
      </c>
    </row>
    <row r="126" spans="1:9" ht="12.75">
      <c r="A126" s="108" t="s">
        <v>913</v>
      </c>
      <c r="B126" s="108">
        <v>48</v>
      </c>
      <c r="C126" s="108">
        <v>7</v>
      </c>
      <c r="D126" s="108">
        <v>1.9</v>
      </c>
      <c r="E126" s="108" t="s">
        <v>877</v>
      </c>
      <c r="F126" s="108">
        <v>109</v>
      </c>
      <c r="G126" s="108">
        <v>0.35</v>
      </c>
      <c r="H126" s="108">
        <v>222</v>
      </c>
      <c r="I126" s="108" t="s">
        <v>12</v>
      </c>
    </row>
    <row r="127" spans="1:9" ht="12.75">
      <c r="A127" s="108" t="s">
        <v>913</v>
      </c>
      <c r="B127" s="108">
        <v>48</v>
      </c>
      <c r="C127" s="108">
        <v>8</v>
      </c>
      <c r="D127" s="108">
        <v>3.6</v>
      </c>
      <c r="E127" s="108" t="s">
        <v>952</v>
      </c>
      <c r="F127" s="108">
        <v>79</v>
      </c>
      <c r="G127" s="108">
        <v>0.7</v>
      </c>
      <c r="H127" s="108">
        <v>290</v>
      </c>
      <c r="I127" s="108" t="s">
        <v>12</v>
      </c>
    </row>
    <row r="128" spans="1:9" ht="12.75">
      <c r="A128" s="108" t="s">
        <v>913</v>
      </c>
      <c r="B128" s="108">
        <v>48</v>
      </c>
      <c r="C128" s="108">
        <v>9</v>
      </c>
      <c r="D128" s="108">
        <v>5</v>
      </c>
      <c r="E128" s="108" t="s">
        <v>953</v>
      </c>
      <c r="F128" s="108">
        <v>94</v>
      </c>
      <c r="G128" s="108">
        <v>0.5</v>
      </c>
      <c r="H128" s="108">
        <v>356</v>
      </c>
      <c r="I128" s="108" t="s">
        <v>13</v>
      </c>
    </row>
    <row r="129" spans="1:9" ht="12.75">
      <c r="A129" s="108" t="s">
        <v>913</v>
      </c>
      <c r="B129" s="108">
        <v>48</v>
      </c>
      <c r="C129" s="108">
        <v>11</v>
      </c>
      <c r="D129" s="108">
        <v>9</v>
      </c>
      <c r="E129" s="108" t="s">
        <v>954</v>
      </c>
      <c r="F129" s="108">
        <v>109</v>
      </c>
      <c r="G129" s="108">
        <v>0.4</v>
      </c>
      <c r="H129" s="108">
        <v>248</v>
      </c>
      <c r="I129" s="108" t="s">
        <v>13</v>
      </c>
    </row>
    <row r="130" spans="1:9" ht="12.75">
      <c r="A130" s="108" t="s">
        <v>913</v>
      </c>
      <c r="B130" s="108">
        <v>49</v>
      </c>
      <c r="C130" s="108">
        <v>8</v>
      </c>
      <c r="D130" s="108">
        <v>4.4</v>
      </c>
      <c r="E130" s="108" t="s">
        <v>955</v>
      </c>
      <c r="F130" s="108">
        <v>99</v>
      </c>
      <c r="G130" s="108">
        <v>0.5</v>
      </c>
      <c r="H130" s="108">
        <v>396</v>
      </c>
      <c r="I130" s="108" t="s">
        <v>18</v>
      </c>
    </row>
    <row r="131" spans="1:9" ht="12.75">
      <c r="A131" s="108" t="s">
        <v>913</v>
      </c>
      <c r="B131" s="108">
        <v>49</v>
      </c>
      <c r="C131" s="108">
        <v>7</v>
      </c>
      <c r="D131" s="108">
        <v>8.6</v>
      </c>
      <c r="E131" s="108" t="s">
        <v>956</v>
      </c>
      <c r="F131" s="108">
        <v>64</v>
      </c>
      <c r="G131" s="108">
        <v>0.7</v>
      </c>
      <c r="H131" s="108">
        <v>308</v>
      </c>
      <c r="I131" s="108" t="s">
        <v>12</v>
      </c>
    </row>
    <row r="132" spans="1:9" ht="12.75">
      <c r="A132" s="108" t="s">
        <v>957</v>
      </c>
      <c r="B132" s="108">
        <v>24</v>
      </c>
      <c r="C132" s="108">
        <v>10</v>
      </c>
      <c r="D132" s="108">
        <v>5.5</v>
      </c>
      <c r="E132" s="108"/>
      <c r="F132" s="108"/>
      <c r="G132" s="108"/>
      <c r="H132" s="108"/>
      <c r="I132" s="141" t="s">
        <v>958</v>
      </c>
    </row>
    <row r="133" spans="1:9" ht="15.75">
      <c r="A133" s="108" t="s">
        <v>957</v>
      </c>
      <c r="B133" s="108">
        <v>69</v>
      </c>
      <c r="C133" s="108">
        <v>4</v>
      </c>
      <c r="D133" s="108">
        <v>1.5</v>
      </c>
      <c r="E133" s="108" t="s">
        <v>959</v>
      </c>
      <c r="F133" s="108">
        <v>66</v>
      </c>
      <c r="G133" s="108">
        <v>0.68</v>
      </c>
      <c r="H133" s="108">
        <v>293</v>
      </c>
      <c r="I133" s="240" t="s">
        <v>13</v>
      </c>
    </row>
    <row r="134" spans="1:9" ht="12.75">
      <c r="A134" s="108" t="s">
        <v>957</v>
      </c>
      <c r="B134" s="108">
        <v>69</v>
      </c>
      <c r="C134" s="108">
        <v>5</v>
      </c>
      <c r="D134" s="108">
        <v>3.2</v>
      </c>
      <c r="E134" s="108" t="s">
        <v>960</v>
      </c>
      <c r="F134" s="108">
        <v>91</v>
      </c>
      <c r="G134" s="108">
        <v>0.67</v>
      </c>
      <c r="H134" s="108">
        <v>416</v>
      </c>
      <c r="I134" s="108" t="s">
        <v>10</v>
      </c>
    </row>
    <row r="135" spans="1:9" ht="12.75">
      <c r="A135" s="108" t="s">
        <v>957</v>
      </c>
      <c r="B135" s="108">
        <v>69</v>
      </c>
      <c r="C135" s="108">
        <v>7</v>
      </c>
      <c r="D135" s="108">
        <v>3.2</v>
      </c>
      <c r="E135" s="108" t="s">
        <v>961</v>
      </c>
      <c r="F135" s="108">
        <v>91</v>
      </c>
      <c r="G135" s="108">
        <v>0.71</v>
      </c>
      <c r="H135" s="108">
        <v>420</v>
      </c>
      <c r="I135" s="108" t="s">
        <v>10</v>
      </c>
    </row>
    <row r="136" spans="1:9" ht="12.75">
      <c r="A136" s="108" t="s">
        <v>957</v>
      </c>
      <c r="B136" s="108">
        <v>69</v>
      </c>
      <c r="C136" s="108">
        <v>12</v>
      </c>
      <c r="D136" s="108">
        <v>3.7</v>
      </c>
      <c r="E136" s="108" t="s">
        <v>962</v>
      </c>
      <c r="F136" s="108">
        <v>61</v>
      </c>
      <c r="G136" s="108">
        <v>0.78</v>
      </c>
      <c r="H136" s="108">
        <v>269</v>
      </c>
      <c r="I136" s="108" t="s">
        <v>13</v>
      </c>
    </row>
    <row r="137" spans="1:9" ht="12.75">
      <c r="A137" s="108" t="s">
        <v>957</v>
      </c>
      <c r="B137" s="140">
        <v>69</v>
      </c>
      <c r="C137" s="140">
        <v>13</v>
      </c>
      <c r="D137" s="140">
        <v>8.6</v>
      </c>
      <c r="E137" s="140" t="s">
        <v>963</v>
      </c>
      <c r="F137" s="140">
        <v>61</v>
      </c>
      <c r="G137" s="140">
        <v>0.78</v>
      </c>
      <c r="H137" s="140">
        <v>420</v>
      </c>
      <c r="I137" s="140" t="s">
        <v>10</v>
      </c>
    </row>
    <row r="138" spans="1:9" ht="12.75">
      <c r="A138" s="108" t="s">
        <v>957</v>
      </c>
      <c r="B138" s="140">
        <v>69</v>
      </c>
      <c r="C138" s="140">
        <v>15</v>
      </c>
      <c r="D138" s="140">
        <v>4.6</v>
      </c>
      <c r="E138" s="140" t="s">
        <v>964</v>
      </c>
      <c r="F138" s="140">
        <v>66</v>
      </c>
      <c r="G138" s="140">
        <v>0.75</v>
      </c>
      <c r="H138" s="140">
        <v>465</v>
      </c>
      <c r="I138" s="140" t="s">
        <v>10</v>
      </c>
    </row>
    <row r="139" spans="1:9" ht="12.75">
      <c r="A139" s="140" t="s">
        <v>957</v>
      </c>
      <c r="B139" s="140">
        <v>69</v>
      </c>
      <c r="C139" s="140">
        <v>16</v>
      </c>
      <c r="D139" s="140">
        <v>2.5</v>
      </c>
      <c r="E139" s="140" t="s">
        <v>884</v>
      </c>
      <c r="F139" s="140">
        <v>66</v>
      </c>
      <c r="G139" s="140">
        <v>0.71</v>
      </c>
      <c r="H139" s="140">
        <v>406</v>
      </c>
      <c r="I139" s="140" t="s">
        <v>13</v>
      </c>
    </row>
    <row r="140" spans="1:9" ht="12.75">
      <c r="A140" s="108" t="s">
        <v>957</v>
      </c>
      <c r="B140" s="108">
        <v>69</v>
      </c>
      <c r="C140" s="108">
        <v>24</v>
      </c>
      <c r="D140" s="108">
        <v>2</v>
      </c>
      <c r="E140" s="108" t="s">
        <v>965</v>
      </c>
      <c r="F140" s="108">
        <v>121</v>
      </c>
      <c r="G140" s="108">
        <v>0.4</v>
      </c>
      <c r="H140" s="108">
        <v>258</v>
      </c>
      <c r="I140" s="108" t="s">
        <v>13</v>
      </c>
    </row>
    <row r="141" spans="1:9" ht="12.75">
      <c r="A141" s="108" t="s">
        <v>957</v>
      </c>
      <c r="B141" s="108">
        <v>69</v>
      </c>
      <c r="C141" s="108">
        <v>31</v>
      </c>
      <c r="D141" s="108">
        <v>34</v>
      </c>
      <c r="E141" s="108" t="s">
        <v>966</v>
      </c>
      <c r="F141" s="108">
        <v>131</v>
      </c>
      <c r="G141" s="108">
        <v>0.64</v>
      </c>
      <c r="H141" s="108">
        <v>372</v>
      </c>
      <c r="I141" s="108" t="s">
        <v>13</v>
      </c>
    </row>
    <row r="142" spans="1:9" ht="12.75">
      <c r="A142" s="108" t="s">
        <v>957</v>
      </c>
      <c r="B142" s="108">
        <v>69</v>
      </c>
      <c r="C142" s="108">
        <v>34</v>
      </c>
      <c r="D142" s="108">
        <v>20</v>
      </c>
      <c r="E142" s="108" t="s">
        <v>966</v>
      </c>
      <c r="F142" s="108">
        <v>131</v>
      </c>
      <c r="G142" s="108">
        <v>0.5</v>
      </c>
      <c r="H142" s="108">
        <v>278</v>
      </c>
      <c r="I142" s="108" t="s">
        <v>13</v>
      </c>
    </row>
    <row r="143" spans="1:9" ht="12.75">
      <c r="A143" s="108" t="s">
        <v>957</v>
      </c>
      <c r="B143" s="108">
        <v>69</v>
      </c>
      <c r="C143" s="108">
        <v>36</v>
      </c>
      <c r="D143" s="108">
        <v>3.1</v>
      </c>
      <c r="E143" s="108" t="s">
        <v>967</v>
      </c>
      <c r="F143" s="108">
        <v>121</v>
      </c>
      <c r="G143" s="108">
        <v>0.5</v>
      </c>
      <c r="H143" s="108">
        <v>298</v>
      </c>
      <c r="I143" s="108" t="s">
        <v>13</v>
      </c>
    </row>
    <row r="144" spans="1:9" ht="12.75">
      <c r="A144" s="108" t="s">
        <v>957</v>
      </c>
      <c r="B144" s="108">
        <v>70</v>
      </c>
      <c r="C144" s="108">
        <v>1</v>
      </c>
      <c r="D144" s="108">
        <v>9.5</v>
      </c>
      <c r="E144" s="108" t="s">
        <v>968</v>
      </c>
      <c r="F144" s="108">
        <v>111</v>
      </c>
      <c r="G144" s="108">
        <v>0.51</v>
      </c>
      <c r="H144" s="108">
        <v>312</v>
      </c>
      <c r="I144" s="108" t="s">
        <v>15</v>
      </c>
    </row>
    <row r="145" spans="1:9" ht="12.75">
      <c r="A145" s="108" t="s">
        <v>957</v>
      </c>
      <c r="B145" s="108">
        <v>70</v>
      </c>
      <c r="C145" s="108">
        <v>3</v>
      </c>
      <c r="D145" s="108">
        <v>17</v>
      </c>
      <c r="E145" s="108" t="s">
        <v>877</v>
      </c>
      <c r="F145" s="108">
        <v>111</v>
      </c>
      <c r="G145" s="108">
        <v>0.55</v>
      </c>
      <c r="H145" s="108">
        <v>416</v>
      </c>
      <c r="I145" s="108" t="s">
        <v>10</v>
      </c>
    </row>
    <row r="146" spans="1:9" ht="12.75">
      <c r="A146" s="108" t="s">
        <v>957</v>
      </c>
      <c r="B146" s="108">
        <v>70</v>
      </c>
      <c r="C146" s="108">
        <v>4</v>
      </c>
      <c r="D146" s="108">
        <v>14</v>
      </c>
      <c r="E146" s="108" t="s">
        <v>241</v>
      </c>
      <c r="F146" s="108">
        <v>106</v>
      </c>
      <c r="G146" s="108">
        <v>0.7</v>
      </c>
      <c r="H146" s="108">
        <v>440</v>
      </c>
      <c r="I146" s="108" t="s">
        <v>10</v>
      </c>
    </row>
    <row r="147" spans="1:9" ht="12.75">
      <c r="A147" s="108" t="s">
        <v>957</v>
      </c>
      <c r="B147" s="108">
        <v>70</v>
      </c>
      <c r="C147" s="108">
        <v>7</v>
      </c>
      <c r="D147" s="108">
        <v>2.7</v>
      </c>
      <c r="E147" s="108" t="s">
        <v>969</v>
      </c>
      <c r="F147" s="108">
        <v>101</v>
      </c>
      <c r="G147" s="108">
        <v>0.62</v>
      </c>
      <c r="H147" s="108">
        <v>510</v>
      </c>
      <c r="I147" s="108" t="s">
        <v>10</v>
      </c>
    </row>
    <row r="148" spans="1:9" ht="12.75">
      <c r="A148" s="108" t="s">
        <v>957</v>
      </c>
      <c r="B148" s="108">
        <v>70</v>
      </c>
      <c r="C148" s="108">
        <v>9</v>
      </c>
      <c r="D148" s="108">
        <v>5.4</v>
      </c>
      <c r="E148" s="108" t="s">
        <v>970</v>
      </c>
      <c r="F148" s="108">
        <v>111</v>
      </c>
      <c r="G148" s="108">
        <v>0.65</v>
      </c>
      <c r="H148" s="108">
        <v>456</v>
      </c>
      <c r="I148" s="108" t="s">
        <v>10</v>
      </c>
    </row>
    <row r="149" spans="1:9" ht="12.75">
      <c r="A149" s="108" t="s">
        <v>957</v>
      </c>
      <c r="B149" s="108">
        <v>70</v>
      </c>
      <c r="C149" s="108">
        <v>10</v>
      </c>
      <c r="D149" s="108">
        <v>18</v>
      </c>
      <c r="E149" s="108" t="s">
        <v>968</v>
      </c>
      <c r="F149" s="108">
        <v>91</v>
      </c>
      <c r="G149" s="108">
        <v>0.72</v>
      </c>
      <c r="H149" s="108">
        <v>472</v>
      </c>
      <c r="I149" s="108" t="s">
        <v>15</v>
      </c>
    </row>
    <row r="150" spans="1:9" ht="12.75">
      <c r="A150" s="108" t="s">
        <v>957</v>
      </c>
      <c r="B150" s="108">
        <v>70</v>
      </c>
      <c r="C150" s="108">
        <v>11</v>
      </c>
      <c r="D150" s="108">
        <v>9.7</v>
      </c>
      <c r="E150" s="108" t="s">
        <v>971</v>
      </c>
      <c r="F150" s="108">
        <v>111</v>
      </c>
      <c r="G150" s="108">
        <v>0.69</v>
      </c>
      <c r="H150" s="108">
        <v>424</v>
      </c>
      <c r="I150" s="108" t="s">
        <v>13</v>
      </c>
    </row>
    <row r="151" spans="1:9" ht="12.75">
      <c r="A151" s="108" t="s">
        <v>957</v>
      </c>
      <c r="B151" s="108">
        <v>70</v>
      </c>
      <c r="C151" s="108">
        <v>12</v>
      </c>
      <c r="D151" s="108">
        <v>9.6</v>
      </c>
      <c r="E151" s="108" t="s">
        <v>972</v>
      </c>
      <c r="F151" s="108">
        <v>111</v>
      </c>
      <c r="G151" s="108">
        <v>0.63</v>
      </c>
      <c r="H151" s="108">
        <v>414</v>
      </c>
      <c r="I151" s="108" t="s">
        <v>13</v>
      </c>
    </row>
    <row r="152" spans="1:9" ht="12.75">
      <c r="A152" s="108" t="s">
        <v>957</v>
      </c>
      <c r="B152" s="108">
        <v>71</v>
      </c>
      <c r="C152" s="108">
        <v>8</v>
      </c>
      <c r="D152" s="108">
        <v>3.7</v>
      </c>
      <c r="E152" s="108" t="s">
        <v>973</v>
      </c>
      <c r="F152" s="108">
        <v>101</v>
      </c>
      <c r="G152" s="108">
        <v>0.62</v>
      </c>
      <c r="H152" s="108">
        <v>390</v>
      </c>
      <c r="I152" s="108" t="s">
        <v>13</v>
      </c>
    </row>
    <row r="153" spans="1:9" ht="12.75">
      <c r="A153" s="108" t="s">
        <v>957</v>
      </c>
      <c r="B153" s="108">
        <v>71</v>
      </c>
      <c r="C153" s="108">
        <v>10</v>
      </c>
      <c r="D153" s="108">
        <v>5</v>
      </c>
      <c r="E153" s="108" t="s">
        <v>974</v>
      </c>
      <c r="F153" s="108">
        <v>71</v>
      </c>
      <c r="G153" s="108">
        <v>0.77</v>
      </c>
      <c r="H153" s="108">
        <v>634</v>
      </c>
      <c r="I153" s="108" t="s">
        <v>11</v>
      </c>
    </row>
    <row r="154" spans="1:9" ht="12.75">
      <c r="A154" s="108" t="s">
        <v>957</v>
      </c>
      <c r="B154" s="108">
        <v>71</v>
      </c>
      <c r="C154" s="108">
        <v>13</v>
      </c>
      <c r="D154" s="108">
        <v>3.6</v>
      </c>
      <c r="E154" s="108" t="s">
        <v>900</v>
      </c>
      <c r="F154" s="108">
        <v>81</v>
      </c>
      <c r="G154" s="108">
        <v>0.75</v>
      </c>
      <c r="H154" s="108">
        <v>552</v>
      </c>
      <c r="I154" s="108" t="s">
        <v>10</v>
      </c>
    </row>
    <row r="155" spans="1:9" ht="12.75">
      <c r="A155" s="108" t="s">
        <v>957</v>
      </c>
      <c r="B155" s="108">
        <v>71</v>
      </c>
      <c r="C155" s="108">
        <v>18</v>
      </c>
      <c r="D155" s="108">
        <v>1.7</v>
      </c>
      <c r="E155" s="108" t="s">
        <v>975</v>
      </c>
      <c r="F155" s="108">
        <v>71</v>
      </c>
      <c r="G155" s="108">
        <v>0.72</v>
      </c>
      <c r="H155" s="108">
        <v>562</v>
      </c>
      <c r="I155" s="108" t="s">
        <v>10</v>
      </c>
    </row>
    <row r="156" spans="1:9" ht="12.75">
      <c r="A156" s="108" t="s">
        <v>957</v>
      </c>
      <c r="B156" s="108">
        <v>71</v>
      </c>
      <c r="C156" s="108">
        <v>19</v>
      </c>
      <c r="D156" s="108">
        <v>8.9</v>
      </c>
      <c r="E156" s="108" t="s">
        <v>976</v>
      </c>
      <c r="F156" s="108">
        <v>61</v>
      </c>
      <c r="G156" s="108">
        <v>0.68</v>
      </c>
      <c r="H156" s="108">
        <v>435</v>
      </c>
      <c r="I156" s="108" t="s">
        <v>10</v>
      </c>
    </row>
    <row r="157" spans="1:9" ht="12.75">
      <c r="A157" s="108" t="s">
        <v>957</v>
      </c>
      <c r="B157" s="108">
        <v>72</v>
      </c>
      <c r="C157" s="108">
        <v>1</v>
      </c>
      <c r="D157" s="108">
        <v>8</v>
      </c>
      <c r="E157" s="108" t="s">
        <v>977</v>
      </c>
      <c r="F157" s="108">
        <v>61</v>
      </c>
      <c r="G157" s="108">
        <v>0.66</v>
      </c>
      <c r="H157" s="108">
        <v>229</v>
      </c>
      <c r="I157" s="108" t="s">
        <v>13</v>
      </c>
    </row>
    <row r="158" spans="1:9" ht="12.75">
      <c r="A158" s="108" t="s">
        <v>957</v>
      </c>
      <c r="B158" s="108">
        <v>72</v>
      </c>
      <c r="C158" s="108">
        <v>3</v>
      </c>
      <c r="D158" s="108">
        <v>3.4</v>
      </c>
      <c r="E158" s="108" t="s">
        <v>978</v>
      </c>
      <c r="F158" s="108">
        <v>66</v>
      </c>
      <c r="G158" s="108">
        <v>0.68</v>
      </c>
      <c r="H158" s="108">
        <v>367</v>
      </c>
      <c r="I158" s="108" t="s">
        <v>13</v>
      </c>
    </row>
    <row r="159" spans="1:9" ht="12.75">
      <c r="A159" s="108" t="s">
        <v>957</v>
      </c>
      <c r="B159" s="108">
        <v>72</v>
      </c>
      <c r="C159" s="108">
        <v>4</v>
      </c>
      <c r="D159" s="108">
        <v>3.4</v>
      </c>
      <c r="E159" s="108" t="s">
        <v>979</v>
      </c>
      <c r="F159" s="108">
        <v>120</v>
      </c>
      <c r="G159" s="108">
        <v>0.6</v>
      </c>
      <c r="H159" s="108">
        <v>470</v>
      </c>
      <c r="I159" s="108" t="s">
        <v>11</v>
      </c>
    </row>
    <row r="160" spans="1:9" ht="12.75">
      <c r="A160" s="108" t="s">
        <v>957</v>
      </c>
      <c r="B160" s="108">
        <v>72</v>
      </c>
      <c r="C160" s="108">
        <v>5</v>
      </c>
      <c r="D160" s="108">
        <v>18</v>
      </c>
      <c r="E160" s="108" t="s">
        <v>980</v>
      </c>
      <c r="F160" s="108">
        <v>61</v>
      </c>
      <c r="G160" s="108">
        <v>0.66</v>
      </c>
      <c r="H160" s="108">
        <v>240</v>
      </c>
      <c r="I160" s="108" t="s">
        <v>10</v>
      </c>
    </row>
    <row r="161" spans="1:9" ht="12.75">
      <c r="A161" s="108" t="s">
        <v>957</v>
      </c>
      <c r="B161" s="108">
        <v>72</v>
      </c>
      <c r="C161" s="108">
        <v>13</v>
      </c>
      <c r="D161" s="108">
        <v>1.4</v>
      </c>
      <c r="E161" s="108" t="s">
        <v>955</v>
      </c>
      <c r="F161" s="108">
        <v>81</v>
      </c>
      <c r="G161" s="108">
        <v>0.73</v>
      </c>
      <c r="H161" s="108">
        <v>542</v>
      </c>
      <c r="I161" s="108" t="s">
        <v>19</v>
      </c>
    </row>
    <row r="162" spans="1:9" ht="12.75">
      <c r="A162" s="108" t="s">
        <v>957</v>
      </c>
      <c r="B162" s="108">
        <v>72</v>
      </c>
      <c r="C162" s="108">
        <v>16</v>
      </c>
      <c r="D162" s="108">
        <v>4</v>
      </c>
      <c r="E162" s="108" t="s">
        <v>981</v>
      </c>
      <c r="F162" s="108">
        <v>59</v>
      </c>
      <c r="G162" s="108">
        <v>0.69</v>
      </c>
      <c r="H162" s="108">
        <v>230</v>
      </c>
      <c r="I162" s="108" t="s">
        <v>13</v>
      </c>
    </row>
    <row r="163" spans="1:9" ht="12.75">
      <c r="A163" s="108" t="s">
        <v>957</v>
      </c>
      <c r="B163" s="108">
        <v>72</v>
      </c>
      <c r="C163" s="108">
        <v>17</v>
      </c>
      <c r="D163" s="108">
        <v>3.5</v>
      </c>
      <c r="E163" s="108" t="s">
        <v>982</v>
      </c>
      <c r="F163" s="108">
        <v>69</v>
      </c>
      <c r="G163" s="108">
        <v>0.77</v>
      </c>
      <c r="H163" s="108">
        <v>453</v>
      </c>
      <c r="I163" s="108" t="s">
        <v>10</v>
      </c>
    </row>
    <row r="164" spans="1:9" ht="12.75">
      <c r="A164" s="108" t="s">
        <v>957</v>
      </c>
      <c r="B164" s="108">
        <v>72</v>
      </c>
      <c r="C164" s="108">
        <v>18</v>
      </c>
      <c r="D164" s="108">
        <v>3.2</v>
      </c>
      <c r="E164" s="108" t="s">
        <v>585</v>
      </c>
      <c r="F164" s="108">
        <v>69</v>
      </c>
      <c r="G164" s="108">
        <v>0.71</v>
      </c>
      <c r="H164" s="108">
        <v>451</v>
      </c>
      <c r="I164" s="108" t="s">
        <v>10</v>
      </c>
    </row>
    <row r="165" spans="1:9" ht="12.75">
      <c r="A165" s="108" t="s">
        <v>957</v>
      </c>
      <c r="B165" s="108">
        <v>72</v>
      </c>
      <c r="C165" s="108">
        <v>19</v>
      </c>
      <c r="D165" s="108">
        <v>1.2</v>
      </c>
      <c r="E165" s="108" t="s">
        <v>983</v>
      </c>
      <c r="F165" s="108">
        <v>74</v>
      </c>
      <c r="G165" s="108">
        <v>0.77</v>
      </c>
      <c r="H165" s="108">
        <v>513</v>
      </c>
      <c r="I165" s="108" t="s">
        <v>10</v>
      </c>
    </row>
    <row r="166" spans="1:9" ht="14.25" customHeight="1">
      <c r="A166" s="140" t="s">
        <v>957</v>
      </c>
      <c r="B166" s="140">
        <v>73</v>
      </c>
      <c r="C166" s="140">
        <v>6</v>
      </c>
      <c r="D166" s="140">
        <v>3.4</v>
      </c>
      <c r="E166" s="140" t="s">
        <v>984</v>
      </c>
      <c r="F166" s="140">
        <v>61</v>
      </c>
      <c r="G166" s="140">
        <v>0.79</v>
      </c>
      <c r="H166" s="140">
        <v>283</v>
      </c>
      <c r="I166" s="140" t="s">
        <v>12</v>
      </c>
    </row>
    <row r="167" spans="1:9" ht="12.75">
      <c r="A167" s="108" t="s">
        <v>957</v>
      </c>
      <c r="B167" s="108">
        <v>73</v>
      </c>
      <c r="C167" s="108">
        <v>8</v>
      </c>
      <c r="D167" s="108">
        <v>8</v>
      </c>
      <c r="E167" s="108" t="s">
        <v>985</v>
      </c>
      <c r="F167" s="108">
        <v>101</v>
      </c>
      <c r="G167" s="108">
        <v>0.7</v>
      </c>
      <c r="H167" s="108">
        <v>545</v>
      </c>
      <c r="I167" s="108" t="s">
        <v>12</v>
      </c>
    </row>
    <row r="168" spans="1:9" ht="12.75">
      <c r="A168" s="140" t="s">
        <v>957</v>
      </c>
      <c r="B168" s="140">
        <v>73</v>
      </c>
      <c r="C168" s="140">
        <v>9</v>
      </c>
      <c r="D168" s="140">
        <v>3.4</v>
      </c>
      <c r="E168" s="140" t="s">
        <v>986</v>
      </c>
      <c r="F168" s="140">
        <v>61</v>
      </c>
      <c r="G168" s="140">
        <v>0.78</v>
      </c>
      <c r="H168" s="140">
        <v>337</v>
      </c>
      <c r="I168" s="140" t="s">
        <v>12</v>
      </c>
    </row>
    <row r="169" spans="1:9" ht="12.75">
      <c r="A169" s="108" t="s">
        <v>957</v>
      </c>
      <c r="B169" s="108">
        <v>73</v>
      </c>
      <c r="C169" s="108">
        <v>10</v>
      </c>
      <c r="D169" s="108">
        <v>1.3</v>
      </c>
      <c r="E169" s="108" t="s">
        <v>254</v>
      </c>
      <c r="F169" s="108">
        <v>131</v>
      </c>
      <c r="G169" s="108">
        <v>0.5</v>
      </c>
      <c r="H169" s="108">
        <v>278</v>
      </c>
      <c r="I169" s="108" t="s">
        <v>12</v>
      </c>
    </row>
    <row r="170" spans="1:9" ht="12.75">
      <c r="A170" s="108" t="s">
        <v>957</v>
      </c>
      <c r="B170" s="108">
        <v>73</v>
      </c>
      <c r="C170" s="108">
        <v>13</v>
      </c>
      <c r="D170" s="108">
        <v>2.1</v>
      </c>
      <c r="E170" s="108" t="s">
        <v>987</v>
      </c>
      <c r="F170" s="108">
        <v>81</v>
      </c>
      <c r="G170" s="108">
        <v>0.78</v>
      </c>
      <c r="H170" s="108">
        <v>603</v>
      </c>
      <c r="I170" s="108" t="s">
        <v>10</v>
      </c>
    </row>
    <row r="171" spans="1:9" ht="12.75">
      <c r="A171" s="108" t="s">
        <v>957</v>
      </c>
      <c r="B171" s="108">
        <v>73</v>
      </c>
      <c r="C171" s="108">
        <v>12</v>
      </c>
      <c r="D171" s="108">
        <v>3.8</v>
      </c>
      <c r="E171" s="108" t="s">
        <v>988</v>
      </c>
      <c r="F171" s="108">
        <v>121</v>
      </c>
      <c r="G171" s="108">
        <v>0.66</v>
      </c>
      <c r="H171" s="108">
        <v>376</v>
      </c>
      <c r="I171" s="108" t="s">
        <v>13</v>
      </c>
    </row>
    <row r="172" spans="1:9" ht="12.75">
      <c r="A172" s="140" t="s">
        <v>957</v>
      </c>
      <c r="B172" s="140">
        <v>73</v>
      </c>
      <c r="C172" s="140">
        <v>14</v>
      </c>
      <c r="D172" s="140">
        <v>14.5</v>
      </c>
      <c r="E172" s="140" t="s">
        <v>966</v>
      </c>
      <c r="F172" s="140">
        <v>61</v>
      </c>
      <c r="G172" s="140">
        <v>0.73</v>
      </c>
      <c r="H172" s="140">
        <v>372</v>
      </c>
      <c r="I172" s="140" t="s">
        <v>13</v>
      </c>
    </row>
    <row r="173" spans="1:9" ht="12.75">
      <c r="A173" s="140" t="s">
        <v>957</v>
      </c>
      <c r="B173" s="140">
        <v>73</v>
      </c>
      <c r="C173" s="140">
        <v>15</v>
      </c>
      <c r="D173" s="140">
        <v>3.8</v>
      </c>
      <c r="E173" s="140" t="s">
        <v>988</v>
      </c>
      <c r="F173" s="140">
        <v>121</v>
      </c>
      <c r="G173" s="140">
        <v>0.66</v>
      </c>
      <c r="H173" s="140">
        <v>376</v>
      </c>
      <c r="I173" s="140" t="s">
        <v>13</v>
      </c>
    </row>
    <row r="174" spans="1:9" ht="12.75">
      <c r="A174" s="108" t="s">
        <v>957</v>
      </c>
      <c r="B174" s="108">
        <v>73</v>
      </c>
      <c r="C174" s="108">
        <v>18</v>
      </c>
      <c r="D174" s="108">
        <v>2</v>
      </c>
      <c r="E174" s="108" t="s">
        <v>989</v>
      </c>
      <c r="F174" s="108">
        <v>99</v>
      </c>
      <c r="G174" s="108">
        <v>0.7</v>
      </c>
      <c r="H174" s="108">
        <v>545</v>
      </c>
      <c r="I174" s="108" t="s">
        <v>13</v>
      </c>
    </row>
    <row r="175" spans="1:9" ht="12.75">
      <c r="A175" s="140" t="s">
        <v>957</v>
      </c>
      <c r="B175" s="140">
        <v>73</v>
      </c>
      <c r="C175" s="140">
        <v>19</v>
      </c>
      <c r="D175" s="140">
        <v>3.5</v>
      </c>
      <c r="E175" s="140" t="s">
        <v>966</v>
      </c>
      <c r="F175" s="140">
        <v>59</v>
      </c>
      <c r="G175" s="140">
        <v>0.73</v>
      </c>
      <c r="H175" s="140">
        <v>376</v>
      </c>
      <c r="I175" s="140" t="s">
        <v>13</v>
      </c>
    </row>
    <row r="176" spans="1:9" ht="12.75">
      <c r="A176" s="140" t="s">
        <v>957</v>
      </c>
      <c r="B176" s="140">
        <v>74</v>
      </c>
      <c r="C176" s="140">
        <v>1</v>
      </c>
      <c r="D176" s="140">
        <v>15.5</v>
      </c>
      <c r="E176" s="140" t="s">
        <v>990</v>
      </c>
      <c r="F176" s="140">
        <v>61</v>
      </c>
      <c r="G176" s="140">
        <v>0.72</v>
      </c>
      <c r="H176" s="140">
        <v>327</v>
      </c>
      <c r="I176" s="140" t="s">
        <v>13</v>
      </c>
    </row>
    <row r="177" spans="1:9" ht="12.75">
      <c r="A177" s="108" t="s">
        <v>957</v>
      </c>
      <c r="B177" s="108">
        <v>74</v>
      </c>
      <c r="C177" s="108">
        <v>5</v>
      </c>
      <c r="D177" s="108">
        <v>28.5</v>
      </c>
      <c r="E177" s="108" t="s">
        <v>244</v>
      </c>
      <c r="F177" s="108">
        <v>90</v>
      </c>
      <c r="G177" s="108">
        <v>0.61</v>
      </c>
      <c r="H177" s="108">
        <v>346</v>
      </c>
      <c r="I177" s="108" t="s">
        <v>13</v>
      </c>
    </row>
    <row r="178" spans="1:9" ht="12.75">
      <c r="A178" s="108" t="s">
        <v>957</v>
      </c>
      <c r="B178" s="108">
        <v>74</v>
      </c>
      <c r="C178" s="108">
        <v>6</v>
      </c>
      <c r="D178" s="108">
        <v>17</v>
      </c>
      <c r="E178" s="108" t="s">
        <v>585</v>
      </c>
      <c r="F178" s="108">
        <v>86</v>
      </c>
      <c r="G178" s="108">
        <v>0.75</v>
      </c>
      <c r="H178" s="108">
        <v>544</v>
      </c>
      <c r="I178" s="108" t="s">
        <v>10</v>
      </c>
    </row>
    <row r="179" spans="1:9" ht="12.75">
      <c r="A179" s="108" t="s">
        <v>957</v>
      </c>
      <c r="B179" s="108">
        <v>74</v>
      </c>
      <c r="C179" s="108">
        <v>9</v>
      </c>
      <c r="D179" s="108">
        <v>4.4</v>
      </c>
      <c r="E179" s="108" t="s">
        <v>991</v>
      </c>
      <c r="F179" s="108">
        <v>91</v>
      </c>
      <c r="G179" s="108">
        <v>0.77</v>
      </c>
      <c r="H179" s="108">
        <v>630</v>
      </c>
      <c r="I179" s="108" t="s">
        <v>10</v>
      </c>
    </row>
    <row r="180" spans="1:9" ht="12.75">
      <c r="A180" s="108" t="s">
        <v>957</v>
      </c>
      <c r="B180" s="108">
        <v>74</v>
      </c>
      <c r="C180" s="108">
        <v>11</v>
      </c>
      <c r="D180" s="108">
        <v>10.5</v>
      </c>
      <c r="E180" s="108" t="s">
        <v>992</v>
      </c>
      <c r="F180" s="108">
        <v>81</v>
      </c>
      <c r="G180" s="108">
        <v>0.77</v>
      </c>
      <c r="H180" s="108">
        <v>607</v>
      </c>
      <c r="I180" s="108" t="s">
        <v>10</v>
      </c>
    </row>
    <row r="181" spans="1:9" ht="12.75">
      <c r="A181" s="108" t="s">
        <v>957</v>
      </c>
      <c r="B181" s="108">
        <v>74</v>
      </c>
      <c r="C181" s="108">
        <v>15</v>
      </c>
      <c r="D181" s="108">
        <v>2.8</v>
      </c>
      <c r="E181" s="108" t="s">
        <v>993</v>
      </c>
      <c r="F181" s="108">
        <v>101</v>
      </c>
      <c r="G181" s="108">
        <v>0.59</v>
      </c>
      <c r="H181" s="108">
        <v>510</v>
      </c>
      <c r="I181" s="108" t="s">
        <v>10</v>
      </c>
    </row>
    <row r="182" spans="1:9" ht="12.75">
      <c r="A182" s="140" t="s">
        <v>957</v>
      </c>
      <c r="B182" s="140">
        <v>74</v>
      </c>
      <c r="C182" s="140">
        <v>19</v>
      </c>
      <c r="D182" s="140">
        <v>3.5</v>
      </c>
      <c r="E182" s="140" t="s">
        <v>253</v>
      </c>
      <c r="F182" s="140">
        <v>59</v>
      </c>
      <c r="G182" s="140">
        <v>0.73</v>
      </c>
      <c r="H182" s="140">
        <v>332</v>
      </c>
      <c r="I182" s="140" t="s">
        <v>13</v>
      </c>
    </row>
    <row r="183" spans="1:9" ht="12.75">
      <c r="A183" s="108" t="s">
        <v>994</v>
      </c>
      <c r="B183" s="108">
        <v>12</v>
      </c>
      <c r="C183" s="108">
        <v>10</v>
      </c>
      <c r="D183" s="108">
        <v>8.5</v>
      </c>
      <c r="E183" s="108" t="s">
        <v>383</v>
      </c>
      <c r="F183" s="108">
        <v>90</v>
      </c>
      <c r="G183" s="108">
        <v>0.5</v>
      </c>
      <c r="H183" s="108">
        <v>366</v>
      </c>
      <c r="I183" s="108" t="s">
        <v>10</v>
      </c>
    </row>
    <row r="184" spans="1:9" ht="12.75">
      <c r="A184" s="108" t="s">
        <v>994</v>
      </c>
      <c r="B184" s="108">
        <v>13</v>
      </c>
      <c r="C184" s="108">
        <v>1</v>
      </c>
      <c r="D184" s="108">
        <v>20.5</v>
      </c>
      <c r="E184" s="108" t="s">
        <v>383</v>
      </c>
      <c r="F184" s="108">
        <v>90</v>
      </c>
      <c r="G184" s="108">
        <v>0.5</v>
      </c>
      <c r="H184" s="108">
        <v>406</v>
      </c>
      <c r="I184" s="108" t="s">
        <v>10</v>
      </c>
    </row>
    <row r="185" spans="1:9" ht="12.75">
      <c r="A185" s="108" t="s">
        <v>994</v>
      </c>
      <c r="B185" s="108">
        <v>13</v>
      </c>
      <c r="C185" s="108">
        <v>9</v>
      </c>
      <c r="D185" s="108">
        <v>5.8</v>
      </c>
      <c r="E185" s="108" t="s">
        <v>383</v>
      </c>
      <c r="F185" s="108">
        <v>90</v>
      </c>
      <c r="G185" s="108">
        <v>0.25</v>
      </c>
      <c r="H185" s="108">
        <v>168</v>
      </c>
      <c r="I185" s="108" t="s">
        <v>19</v>
      </c>
    </row>
    <row r="186" spans="1:9" ht="12.75">
      <c r="A186" s="108" t="s">
        <v>995</v>
      </c>
      <c r="B186" s="108">
        <v>14</v>
      </c>
      <c r="C186" s="108">
        <v>29</v>
      </c>
      <c r="D186" s="108">
        <v>2.2</v>
      </c>
      <c r="E186" s="108" t="s">
        <v>248</v>
      </c>
      <c r="F186" s="108">
        <v>120</v>
      </c>
      <c r="G186" s="108">
        <v>0.3</v>
      </c>
      <c r="H186" s="108">
        <v>164</v>
      </c>
      <c r="I186" s="108" t="s">
        <v>13</v>
      </c>
    </row>
    <row r="187" spans="1:9" ht="12.75">
      <c r="A187" s="108" t="s">
        <v>995</v>
      </c>
      <c r="B187" s="108">
        <v>15</v>
      </c>
      <c r="C187" s="108">
        <v>6</v>
      </c>
      <c r="D187" s="108">
        <v>2</v>
      </c>
      <c r="E187" s="108" t="s">
        <v>383</v>
      </c>
      <c r="F187" s="108">
        <v>110</v>
      </c>
      <c r="G187" s="108">
        <v>0.3</v>
      </c>
      <c r="H187" s="108">
        <v>238</v>
      </c>
      <c r="I187" s="108" t="s">
        <v>13</v>
      </c>
    </row>
    <row r="188" spans="1:9" ht="12.75">
      <c r="A188" s="108" t="s">
        <v>995</v>
      </c>
      <c r="B188" s="108">
        <v>19</v>
      </c>
      <c r="C188" s="108">
        <v>8</v>
      </c>
      <c r="D188" s="108">
        <v>2</v>
      </c>
      <c r="E188" s="108" t="s">
        <v>996</v>
      </c>
      <c r="F188" s="108">
        <v>95</v>
      </c>
      <c r="G188" s="108">
        <v>0.4</v>
      </c>
      <c r="H188" s="108">
        <v>252</v>
      </c>
      <c r="I188" s="108" t="s">
        <v>12</v>
      </c>
    </row>
    <row r="189" spans="1:9" ht="12.75">
      <c r="A189" s="108" t="s">
        <v>995</v>
      </c>
      <c r="B189" s="108">
        <v>20</v>
      </c>
      <c r="C189" s="108">
        <v>40</v>
      </c>
      <c r="D189" s="108">
        <v>2.1</v>
      </c>
      <c r="E189" s="108" t="s">
        <v>997</v>
      </c>
      <c r="F189" s="108">
        <v>105</v>
      </c>
      <c r="G189" s="108">
        <v>0.4</v>
      </c>
      <c r="H189" s="108">
        <v>292</v>
      </c>
      <c r="I189" s="108" t="s">
        <v>12</v>
      </c>
    </row>
    <row r="190" spans="1:9" ht="12.75">
      <c r="A190" s="108" t="s">
        <v>995</v>
      </c>
      <c r="B190" s="108">
        <v>24</v>
      </c>
      <c r="C190" s="108">
        <v>11</v>
      </c>
      <c r="D190" s="108">
        <v>6.6</v>
      </c>
      <c r="E190" s="108" t="s">
        <v>998</v>
      </c>
      <c r="F190" s="108">
        <v>85</v>
      </c>
      <c r="G190" s="108">
        <v>0.31</v>
      </c>
      <c r="H190" s="108">
        <v>230</v>
      </c>
      <c r="I190" s="108" t="s">
        <v>12</v>
      </c>
    </row>
    <row r="191" spans="1:9" ht="12.75">
      <c r="A191" s="108" t="s">
        <v>999</v>
      </c>
      <c r="B191" s="108">
        <v>7</v>
      </c>
      <c r="C191" s="108">
        <v>23</v>
      </c>
      <c r="D191" s="108">
        <v>3.8</v>
      </c>
      <c r="E191" s="108" t="s">
        <v>1000</v>
      </c>
      <c r="F191" s="108">
        <v>85</v>
      </c>
      <c r="G191" s="108">
        <v>0.67</v>
      </c>
      <c r="H191" s="108">
        <v>444</v>
      </c>
      <c r="I191" s="108" t="s">
        <v>12</v>
      </c>
    </row>
    <row r="192" spans="1:9" ht="12.75">
      <c r="A192" s="108" t="s">
        <v>999</v>
      </c>
      <c r="B192" s="108">
        <v>8</v>
      </c>
      <c r="C192" s="108">
        <v>3</v>
      </c>
      <c r="D192" s="108">
        <v>7.9</v>
      </c>
      <c r="E192" s="108" t="s">
        <v>1001</v>
      </c>
      <c r="F192" s="108">
        <v>95</v>
      </c>
      <c r="G192" s="108">
        <v>0.4</v>
      </c>
      <c r="H192" s="108">
        <v>272</v>
      </c>
      <c r="I192" s="108" t="s">
        <v>13</v>
      </c>
    </row>
    <row r="193" spans="1:9" ht="12.75">
      <c r="A193" s="108" t="s">
        <v>999</v>
      </c>
      <c r="B193" s="108">
        <v>9</v>
      </c>
      <c r="C193" s="108">
        <v>3</v>
      </c>
      <c r="D193" s="108">
        <v>3.5</v>
      </c>
      <c r="E193" s="108" t="s">
        <v>998</v>
      </c>
      <c r="F193" s="108">
        <v>95</v>
      </c>
      <c r="G193" s="108">
        <v>0.4</v>
      </c>
      <c r="H193" s="108">
        <v>282</v>
      </c>
      <c r="I193" s="108" t="s">
        <v>13</v>
      </c>
    </row>
    <row r="194" spans="1:9" ht="12.75">
      <c r="A194" s="108" t="s">
        <v>999</v>
      </c>
      <c r="B194" s="108">
        <v>37</v>
      </c>
      <c r="C194" s="108">
        <v>21</v>
      </c>
      <c r="D194" s="108">
        <v>3.6</v>
      </c>
      <c r="E194" s="108" t="s">
        <v>1002</v>
      </c>
      <c r="F194" s="108">
        <v>95</v>
      </c>
      <c r="G194" s="108">
        <v>0.56</v>
      </c>
      <c r="H194" s="108">
        <v>410</v>
      </c>
      <c r="I194" s="108" t="s">
        <v>10</v>
      </c>
    </row>
    <row r="195" spans="1:9" ht="12.75">
      <c r="A195" s="108" t="s">
        <v>999</v>
      </c>
      <c r="B195" s="108">
        <v>39</v>
      </c>
      <c r="C195" s="108">
        <v>2</v>
      </c>
      <c r="D195" s="108">
        <v>3.5</v>
      </c>
      <c r="E195" s="108" t="s">
        <v>1003</v>
      </c>
      <c r="F195" s="108">
        <v>95</v>
      </c>
      <c r="G195" s="108">
        <v>0.6</v>
      </c>
      <c r="H195" s="108">
        <v>460</v>
      </c>
      <c r="I195" s="108" t="s">
        <v>10</v>
      </c>
    </row>
    <row r="196" spans="1:9" ht="12.75">
      <c r="A196" s="140" t="s">
        <v>999</v>
      </c>
      <c r="B196" s="140">
        <v>40</v>
      </c>
      <c r="C196" s="140">
        <v>3</v>
      </c>
      <c r="D196" s="140">
        <v>1.9</v>
      </c>
      <c r="E196" s="140" t="s">
        <v>1004</v>
      </c>
      <c r="F196" s="140">
        <v>89</v>
      </c>
      <c r="G196" s="140">
        <v>7</v>
      </c>
      <c r="H196" s="140">
        <v>378</v>
      </c>
      <c r="I196" s="140" t="s">
        <v>13</v>
      </c>
    </row>
    <row r="197" spans="1:9" ht="12.75">
      <c r="A197" s="140" t="s">
        <v>999</v>
      </c>
      <c r="B197" s="140">
        <v>40</v>
      </c>
      <c r="C197" s="140">
        <v>4</v>
      </c>
      <c r="D197" s="140">
        <v>7</v>
      </c>
      <c r="E197" s="140" t="s">
        <v>1005</v>
      </c>
      <c r="F197" s="140">
        <v>74</v>
      </c>
      <c r="G197" s="140">
        <v>0.71</v>
      </c>
      <c r="H197" s="140">
        <v>408</v>
      </c>
      <c r="I197" s="140" t="s">
        <v>11</v>
      </c>
    </row>
    <row r="198" spans="1:9" ht="12.75">
      <c r="A198" s="140" t="s">
        <v>999</v>
      </c>
      <c r="B198" s="140">
        <v>40</v>
      </c>
      <c r="C198" s="140">
        <v>5</v>
      </c>
      <c r="D198" s="140">
        <v>13</v>
      </c>
      <c r="E198" s="140" t="s">
        <v>1006</v>
      </c>
      <c r="F198" s="140">
        <v>54</v>
      </c>
      <c r="G198" s="140">
        <v>0.81</v>
      </c>
      <c r="H198" s="140">
        <v>326</v>
      </c>
      <c r="I198" s="140" t="s">
        <v>17</v>
      </c>
    </row>
    <row r="199" spans="1:9" ht="12.75">
      <c r="A199" s="140" t="s">
        <v>999</v>
      </c>
      <c r="B199" s="140">
        <v>40</v>
      </c>
      <c r="C199" s="140">
        <v>6</v>
      </c>
      <c r="D199" s="140">
        <v>17.5</v>
      </c>
      <c r="E199" s="140" t="s">
        <v>1007</v>
      </c>
      <c r="F199" s="140">
        <v>74</v>
      </c>
      <c r="G199" s="140">
        <v>0.66</v>
      </c>
      <c r="H199" s="140">
        <v>306</v>
      </c>
      <c r="I199" s="140" t="s">
        <v>11</v>
      </c>
    </row>
    <row r="200" spans="1:9" ht="12.75">
      <c r="A200" s="140" t="s">
        <v>999</v>
      </c>
      <c r="B200" s="140">
        <v>40</v>
      </c>
      <c r="C200" s="140">
        <v>11</v>
      </c>
      <c r="D200" s="140">
        <v>7.4</v>
      </c>
      <c r="E200" s="140" t="s">
        <v>1008</v>
      </c>
      <c r="F200" s="140">
        <v>59</v>
      </c>
      <c r="G200" s="140">
        <v>0.88</v>
      </c>
      <c r="H200" s="140">
        <v>317</v>
      </c>
      <c r="I200" s="140" t="s">
        <v>17</v>
      </c>
    </row>
    <row r="201" spans="1:9" ht="12.75">
      <c r="A201" s="140" t="s">
        <v>999</v>
      </c>
      <c r="B201" s="140">
        <v>41</v>
      </c>
      <c r="C201" s="140">
        <v>5</v>
      </c>
      <c r="D201" s="140">
        <v>27.5</v>
      </c>
      <c r="E201" s="140" t="s">
        <v>1009</v>
      </c>
      <c r="F201" s="140">
        <v>59</v>
      </c>
      <c r="G201" s="140">
        <v>0.55</v>
      </c>
      <c r="H201" s="140">
        <v>248</v>
      </c>
      <c r="I201" s="140" t="s">
        <v>17</v>
      </c>
    </row>
    <row r="202" spans="1:9" ht="12.75">
      <c r="A202" s="140" t="s">
        <v>999</v>
      </c>
      <c r="B202" s="140">
        <v>41</v>
      </c>
      <c r="C202" s="140">
        <v>9</v>
      </c>
      <c r="D202" s="140">
        <v>10</v>
      </c>
      <c r="E202" s="140" t="s">
        <v>1010</v>
      </c>
      <c r="F202" s="140">
        <v>54</v>
      </c>
      <c r="G202" s="140">
        <v>0.75</v>
      </c>
      <c r="H202" s="140">
        <v>313</v>
      </c>
      <c r="I202" s="140" t="s">
        <v>17</v>
      </c>
    </row>
    <row r="203" spans="1:9" ht="12.75">
      <c r="A203" s="140" t="s">
        <v>999</v>
      </c>
      <c r="B203" s="140">
        <v>42</v>
      </c>
      <c r="C203" s="140">
        <v>3</v>
      </c>
      <c r="D203" s="140">
        <v>5.5</v>
      </c>
      <c r="E203" s="140" t="s">
        <v>1011</v>
      </c>
      <c r="F203" s="140">
        <v>79</v>
      </c>
      <c r="G203" s="140">
        <v>0.77</v>
      </c>
      <c r="H203" s="140">
        <v>374</v>
      </c>
      <c r="I203" s="140" t="s">
        <v>13</v>
      </c>
    </row>
    <row r="204" spans="1:9" ht="12.75">
      <c r="A204" s="140" t="s">
        <v>999</v>
      </c>
      <c r="B204" s="140">
        <v>42</v>
      </c>
      <c r="C204" s="140">
        <v>9</v>
      </c>
      <c r="D204" s="140">
        <v>12</v>
      </c>
      <c r="E204" s="140" t="s">
        <v>1012</v>
      </c>
      <c r="F204" s="140">
        <v>74</v>
      </c>
      <c r="G204" s="140">
        <v>0.56</v>
      </c>
      <c r="H204" s="140">
        <v>294</v>
      </c>
      <c r="I204" s="140" t="s">
        <v>15</v>
      </c>
    </row>
    <row r="205" spans="1:9" ht="12.75">
      <c r="A205" s="140" t="s">
        <v>999</v>
      </c>
      <c r="B205" s="140">
        <v>42</v>
      </c>
      <c r="C205" s="140">
        <v>10</v>
      </c>
      <c r="D205" s="140">
        <v>3</v>
      </c>
      <c r="E205" s="140" t="s">
        <v>1013</v>
      </c>
      <c r="F205" s="140">
        <v>64</v>
      </c>
      <c r="G205" s="140">
        <v>0.78</v>
      </c>
      <c r="H205" s="140">
        <v>372</v>
      </c>
      <c r="I205" s="140" t="s">
        <v>11</v>
      </c>
    </row>
    <row r="206" spans="1:9" ht="12.75">
      <c r="A206" s="140" t="s">
        <v>999</v>
      </c>
      <c r="B206" s="108">
        <v>43</v>
      </c>
      <c r="C206" s="108">
        <v>4</v>
      </c>
      <c r="D206" s="108">
        <v>2.1</v>
      </c>
      <c r="E206" s="108" t="s">
        <v>1014</v>
      </c>
      <c r="F206" s="108">
        <v>59</v>
      </c>
      <c r="G206" s="108">
        <v>0.7</v>
      </c>
      <c r="H206" s="108">
        <v>308</v>
      </c>
      <c r="I206" s="108" t="s">
        <v>13</v>
      </c>
    </row>
    <row r="207" spans="1:9" ht="12.75">
      <c r="A207" s="108" t="s">
        <v>999</v>
      </c>
      <c r="B207" s="108">
        <v>43</v>
      </c>
      <c r="C207" s="108">
        <v>21</v>
      </c>
      <c r="D207" s="108">
        <v>3.4</v>
      </c>
      <c r="E207" s="108" t="s">
        <v>1015</v>
      </c>
      <c r="F207" s="108">
        <v>64</v>
      </c>
      <c r="G207" s="108">
        <v>0.71</v>
      </c>
      <c r="H207" s="108">
        <v>352</v>
      </c>
      <c r="I207" s="108" t="s">
        <v>13</v>
      </c>
    </row>
    <row r="208" spans="1:9" ht="12.75">
      <c r="A208" s="108" t="s">
        <v>999</v>
      </c>
      <c r="B208" s="108">
        <v>44</v>
      </c>
      <c r="C208" s="108">
        <v>1</v>
      </c>
      <c r="D208" s="108">
        <v>16</v>
      </c>
      <c r="E208" s="108" t="s">
        <v>1016</v>
      </c>
      <c r="F208" s="108">
        <v>64</v>
      </c>
      <c r="G208" s="108">
        <v>0.84</v>
      </c>
      <c r="H208" s="108">
        <v>358</v>
      </c>
      <c r="I208" s="108" t="s">
        <v>13</v>
      </c>
    </row>
    <row r="209" spans="1:9" ht="12.75">
      <c r="A209" s="108" t="s">
        <v>999</v>
      </c>
      <c r="B209" s="108">
        <v>44</v>
      </c>
      <c r="C209" s="108">
        <v>4</v>
      </c>
      <c r="D209" s="108">
        <v>22</v>
      </c>
      <c r="E209" s="108" t="s">
        <v>1017</v>
      </c>
      <c r="F209" s="108">
        <v>79</v>
      </c>
      <c r="G209" s="108">
        <v>0.59</v>
      </c>
      <c r="H209" s="108">
        <v>358</v>
      </c>
      <c r="I209" s="108" t="s">
        <v>13</v>
      </c>
    </row>
    <row r="210" spans="1:9" ht="12.75">
      <c r="A210" s="108" t="s">
        <v>999</v>
      </c>
      <c r="B210" s="108">
        <v>44</v>
      </c>
      <c r="C210" s="108">
        <v>6</v>
      </c>
      <c r="D210" s="108">
        <v>10</v>
      </c>
      <c r="E210" s="108" t="s">
        <v>1018</v>
      </c>
      <c r="F210" s="108">
        <v>64</v>
      </c>
      <c r="G210" s="108">
        <v>0.72</v>
      </c>
      <c r="H210" s="108">
        <v>396</v>
      </c>
      <c r="I210" s="108" t="s">
        <v>10</v>
      </c>
    </row>
    <row r="211" spans="1:9" ht="12.75">
      <c r="A211" s="108" t="s">
        <v>999</v>
      </c>
      <c r="B211" s="108">
        <v>44</v>
      </c>
      <c r="C211" s="108">
        <v>7</v>
      </c>
      <c r="D211" s="108">
        <v>14</v>
      </c>
      <c r="E211" s="108" t="s">
        <v>1019</v>
      </c>
      <c r="F211" s="108">
        <v>64</v>
      </c>
      <c r="G211" s="108">
        <v>0.78</v>
      </c>
      <c r="H211" s="108">
        <v>446</v>
      </c>
      <c r="I211" s="108" t="s">
        <v>10</v>
      </c>
    </row>
    <row r="212" spans="1:9" ht="12.75">
      <c r="A212" s="108" t="s">
        <v>999</v>
      </c>
      <c r="B212" s="108">
        <v>48</v>
      </c>
      <c r="C212" s="108">
        <v>7</v>
      </c>
      <c r="D212" s="108">
        <v>9.8</v>
      </c>
      <c r="E212" s="108" t="s">
        <v>1020</v>
      </c>
      <c r="F212" s="108">
        <v>80</v>
      </c>
      <c r="G212" s="108">
        <v>0.71</v>
      </c>
      <c r="H212" s="108">
        <v>408</v>
      </c>
      <c r="I212" s="108" t="s">
        <v>10</v>
      </c>
    </row>
    <row r="213" spans="1:9" ht="12.75">
      <c r="A213" s="140" t="s">
        <v>999</v>
      </c>
      <c r="B213" s="140">
        <v>64</v>
      </c>
      <c r="C213" s="140">
        <v>4</v>
      </c>
      <c r="D213" s="140">
        <v>6.4</v>
      </c>
      <c r="E213" s="140" t="s">
        <v>1021</v>
      </c>
      <c r="F213" s="140">
        <v>39</v>
      </c>
      <c r="G213" s="140">
        <v>0.74</v>
      </c>
      <c r="H213" s="140">
        <v>116</v>
      </c>
      <c r="I213" s="140" t="s">
        <v>13</v>
      </c>
    </row>
    <row r="214" spans="1:9" ht="12.75">
      <c r="A214" s="140" t="s">
        <v>999</v>
      </c>
      <c r="B214" s="140">
        <v>64</v>
      </c>
      <c r="C214" s="140">
        <v>5</v>
      </c>
      <c r="D214" s="140">
        <v>36</v>
      </c>
      <c r="E214" s="140" t="s">
        <v>1022</v>
      </c>
      <c r="F214" s="140">
        <v>59</v>
      </c>
      <c r="G214" s="140">
        <v>0.66</v>
      </c>
      <c r="H214" s="140">
        <v>224</v>
      </c>
      <c r="I214" s="140" t="s">
        <v>13</v>
      </c>
    </row>
    <row r="215" spans="1:9" ht="12.75">
      <c r="A215" s="140" t="s">
        <v>999</v>
      </c>
      <c r="B215" s="140">
        <v>64</v>
      </c>
      <c r="C215" s="140">
        <v>7</v>
      </c>
      <c r="D215" s="140">
        <v>9.8</v>
      </c>
      <c r="E215" s="140" t="s">
        <v>1023</v>
      </c>
      <c r="F215" s="140">
        <v>59</v>
      </c>
      <c r="G215" s="140">
        <v>0.69</v>
      </c>
      <c r="H215" s="140">
        <v>264</v>
      </c>
      <c r="I215" s="140" t="s">
        <v>13</v>
      </c>
    </row>
    <row r="216" spans="1:9" ht="12.75">
      <c r="A216" s="140" t="s">
        <v>999</v>
      </c>
      <c r="B216" s="140">
        <v>64</v>
      </c>
      <c r="C216" s="140">
        <v>8</v>
      </c>
      <c r="D216" s="140">
        <v>11.7</v>
      </c>
      <c r="E216" s="140" t="s">
        <v>1024</v>
      </c>
      <c r="F216" s="140">
        <v>59</v>
      </c>
      <c r="G216" s="140">
        <v>0.82</v>
      </c>
      <c r="H216" s="140">
        <v>368</v>
      </c>
      <c r="I216" s="140" t="s">
        <v>13</v>
      </c>
    </row>
    <row r="217" spans="1:9" ht="12.75">
      <c r="A217" s="140" t="s">
        <v>999</v>
      </c>
      <c r="B217" s="140">
        <v>64</v>
      </c>
      <c r="C217" s="140">
        <v>9</v>
      </c>
      <c r="D217" s="140">
        <v>13.5</v>
      </c>
      <c r="E217" s="140" t="s">
        <v>1025</v>
      </c>
      <c r="F217" s="140">
        <v>54</v>
      </c>
      <c r="G217" s="140">
        <v>0.82</v>
      </c>
      <c r="H217" s="140">
        <v>342</v>
      </c>
      <c r="I217" s="140" t="s">
        <v>13</v>
      </c>
    </row>
    <row r="218" spans="1:9" ht="12.75">
      <c r="A218" s="140" t="s">
        <v>999</v>
      </c>
      <c r="B218" s="140">
        <v>64</v>
      </c>
      <c r="C218" s="140">
        <v>10</v>
      </c>
      <c r="D218" s="140">
        <v>6.9</v>
      </c>
      <c r="E218" s="140" t="s">
        <v>1026</v>
      </c>
      <c r="F218" s="140">
        <v>109</v>
      </c>
      <c r="G218" s="140">
        <v>0.77</v>
      </c>
      <c r="H218" s="140">
        <v>439</v>
      </c>
      <c r="I218" s="140" t="s">
        <v>10</v>
      </c>
    </row>
    <row r="219" spans="1:9" ht="12.75">
      <c r="A219" s="140" t="s">
        <v>999</v>
      </c>
      <c r="B219" s="140">
        <v>64</v>
      </c>
      <c r="C219" s="140">
        <v>11</v>
      </c>
      <c r="D219" s="140">
        <v>4.9</v>
      </c>
      <c r="E219" s="140" t="s">
        <v>1027</v>
      </c>
      <c r="F219" s="140">
        <v>54</v>
      </c>
      <c r="G219" s="140">
        <v>0.85</v>
      </c>
      <c r="H219" s="140">
        <v>288</v>
      </c>
      <c r="I219" s="140" t="s">
        <v>13</v>
      </c>
    </row>
    <row r="220" spans="1:9" ht="12.75">
      <c r="A220" s="140" t="s">
        <v>999</v>
      </c>
      <c r="B220" s="140">
        <v>64</v>
      </c>
      <c r="C220" s="140">
        <v>12</v>
      </c>
      <c r="D220" s="140">
        <v>5.1</v>
      </c>
      <c r="E220" s="140" t="s">
        <v>1028</v>
      </c>
      <c r="F220" s="140">
        <v>109</v>
      </c>
      <c r="G220" s="140">
        <v>0.61</v>
      </c>
      <c r="H220" s="140">
        <v>306</v>
      </c>
      <c r="I220" s="140" t="s">
        <v>13</v>
      </c>
    </row>
    <row r="221" spans="1:9" ht="12.75">
      <c r="A221" s="140" t="s">
        <v>999</v>
      </c>
      <c r="B221" s="140">
        <v>64</v>
      </c>
      <c r="C221" s="140">
        <v>13</v>
      </c>
      <c r="D221" s="140">
        <v>3.7</v>
      </c>
      <c r="E221" s="140" t="s">
        <v>1029</v>
      </c>
      <c r="F221" s="140">
        <v>99</v>
      </c>
      <c r="G221" s="140">
        <v>0.74</v>
      </c>
      <c r="H221" s="140">
        <v>400</v>
      </c>
      <c r="I221" s="140" t="s">
        <v>10</v>
      </c>
    </row>
    <row r="222" spans="1:9" ht="12.75">
      <c r="A222" s="140" t="s">
        <v>999</v>
      </c>
      <c r="B222" s="140">
        <v>64</v>
      </c>
      <c r="C222" s="140">
        <v>14</v>
      </c>
      <c r="D222" s="140">
        <v>2.7</v>
      </c>
      <c r="E222" s="140" t="s">
        <v>1021</v>
      </c>
      <c r="F222" s="140">
        <v>39</v>
      </c>
      <c r="G222" s="140">
        <v>0.31</v>
      </c>
      <c r="H222" s="140">
        <v>116</v>
      </c>
      <c r="I222" s="140" t="s">
        <v>13</v>
      </c>
    </row>
    <row r="223" spans="1:9" ht="12.75">
      <c r="A223" s="140" t="s">
        <v>999</v>
      </c>
      <c r="B223" s="140">
        <v>64</v>
      </c>
      <c r="C223" s="140">
        <v>15</v>
      </c>
      <c r="D223" s="140">
        <v>2</v>
      </c>
      <c r="E223" s="140" t="s">
        <v>1030</v>
      </c>
      <c r="F223" s="140">
        <v>59</v>
      </c>
      <c r="G223" s="140">
        <v>0.74</v>
      </c>
      <c r="H223" s="140">
        <v>274</v>
      </c>
      <c r="I223" s="140" t="s">
        <v>13</v>
      </c>
    </row>
    <row r="224" spans="1:9" ht="12.75">
      <c r="A224" s="140" t="s">
        <v>999</v>
      </c>
      <c r="B224" s="140">
        <v>64</v>
      </c>
      <c r="C224" s="140">
        <v>16</v>
      </c>
      <c r="D224" s="140">
        <v>5.8</v>
      </c>
      <c r="E224" s="140" t="s">
        <v>1024</v>
      </c>
      <c r="F224" s="140">
        <v>59</v>
      </c>
      <c r="G224" s="140">
        <v>0.83</v>
      </c>
      <c r="H224" s="140">
        <v>372</v>
      </c>
      <c r="I224" s="140" t="s">
        <v>13</v>
      </c>
    </row>
    <row r="225" spans="1:9" ht="12.75">
      <c r="A225" s="140" t="s">
        <v>999</v>
      </c>
      <c r="B225" s="140">
        <v>65</v>
      </c>
      <c r="C225" s="140">
        <v>1</v>
      </c>
      <c r="D225" s="140">
        <v>140</v>
      </c>
      <c r="E225" s="140" t="s">
        <v>1031</v>
      </c>
      <c r="F225" s="140">
        <v>99</v>
      </c>
      <c r="G225" s="140">
        <v>0.7</v>
      </c>
      <c r="H225" s="140">
        <v>380</v>
      </c>
      <c r="I225" s="140" t="s">
        <v>10</v>
      </c>
    </row>
    <row r="226" spans="1:9" ht="12.75">
      <c r="A226" s="140" t="s">
        <v>999</v>
      </c>
      <c r="B226" s="140">
        <v>65</v>
      </c>
      <c r="C226" s="140">
        <v>2</v>
      </c>
      <c r="D226" s="140">
        <v>2.7</v>
      </c>
      <c r="E226" s="140" t="s">
        <v>1032</v>
      </c>
      <c r="F226" s="140">
        <v>80</v>
      </c>
      <c r="G226" s="140">
        <v>0.6</v>
      </c>
      <c r="H226" s="140">
        <v>340</v>
      </c>
      <c r="I226" s="140" t="s">
        <v>10</v>
      </c>
    </row>
    <row r="227" spans="1:9" ht="12.75">
      <c r="A227" s="140" t="s">
        <v>999</v>
      </c>
      <c r="B227" s="140">
        <v>65</v>
      </c>
      <c r="C227" s="140">
        <v>3</v>
      </c>
      <c r="D227" s="140">
        <v>11</v>
      </c>
      <c r="E227" s="140" t="s">
        <v>1033</v>
      </c>
      <c r="F227" s="140">
        <v>80</v>
      </c>
      <c r="G227" s="140">
        <v>0.5</v>
      </c>
      <c r="H227" s="140">
        <v>270</v>
      </c>
      <c r="I227" s="140" t="s">
        <v>13</v>
      </c>
    </row>
    <row r="228" spans="1:9" ht="12.75">
      <c r="A228" s="140" t="s">
        <v>999</v>
      </c>
      <c r="B228" s="140">
        <v>65</v>
      </c>
      <c r="C228" s="140">
        <v>4</v>
      </c>
      <c r="D228" s="140">
        <v>9.7</v>
      </c>
      <c r="E228" s="140" t="s">
        <v>1034</v>
      </c>
      <c r="F228" s="140">
        <v>109</v>
      </c>
      <c r="G228" s="140">
        <v>0.71</v>
      </c>
      <c r="H228" s="140">
        <v>418</v>
      </c>
      <c r="I228" s="140" t="s">
        <v>10</v>
      </c>
    </row>
    <row r="229" spans="1:9" ht="12.75">
      <c r="A229" s="140" t="s">
        <v>999</v>
      </c>
      <c r="B229" s="140">
        <v>65</v>
      </c>
      <c r="C229" s="140">
        <v>5</v>
      </c>
      <c r="D229" s="140">
        <v>12.5</v>
      </c>
      <c r="E229" s="140" t="s">
        <v>258</v>
      </c>
      <c r="F229" s="140">
        <v>109</v>
      </c>
      <c r="G229" s="140">
        <v>0.69</v>
      </c>
      <c r="H229" s="140">
        <v>437</v>
      </c>
      <c r="I229" s="140" t="s">
        <v>10</v>
      </c>
    </row>
    <row r="230" spans="1:9" ht="12.75">
      <c r="A230" s="140" t="s">
        <v>999</v>
      </c>
      <c r="B230" s="140">
        <v>65</v>
      </c>
      <c r="C230" s="140">
        <v>9</v>
      </c>
      <c r="D230" s="140">
        <v>15.5</v>
      </c>
      <c r="E230" s="140" t="s">
        <v>1035</v>
      </c>
      <c r="F230" s="140">
        <v>99</v>
      </c>
      <c r="G230" s="140">
        <v>0.86</v>
      </c>
      <c r="H230" s="140">
        <v>490</v>
      </c>
      <c r="I230" s="140" t="s">
        <v>10</v>
      </c>
    </row>
    <row r="231" spans="1:9" ht="12.75">
      <c r="A231" s="140" t="s">
        <v>999</v>
      </c>
      <c r="B231" s="140">
        <v>65</v>
      </c>
      <c r="C231" s="140">
        <v>12</v>
      </c>
      <c r="D231" s="140">
        <v>2.3</v>
      </c>
      <c r="E231" s="140" t="s">
        <v>1036</v>
      </c>
      <c r="F231" s="140">
        <v>59</v>
      </c>
      <c r="G231" s="140">
        <v>0.8</v>
      </c>
      <c r="H231" s="140">
        <v>297</v>
      </c>
      <c r="I231" s="140" t="s">
        <v>13</v>
      </c>
    </row>
    <row r="232" spans="1:9" ht="12.75">
      <c r="A232" s="140" t="s">
        <v>999</v>
      </c>
      <c r="B232" s="140">
        <v>66</v>
      </c>
      <c r="C232" s="140">
        <v>1</v>
      </c>
      <c r="D232" s="140">
        <v>3.3</v>
      </c>
      <c r="E232" s="140" t="s">
        <v>1037</v>
      </c>
      <c r="F232" s="140">
        <v>79</v>
      </c>
      <c r="G232" s="140">
        <v>0.77</v>
      </c>
      <c r="H232" s="140">
        <v>385</v>
      </c>
      <c r="I232" s="140" t="s">
        <v>10</v>
      </c>
    </row>
    <row r="233" spans="1:9" ht="12.75">
      <c r="A233" s="140" t="s">
        <v>999</v>
      </c>
      <c r="B233" s="140">
        <v>66</v>
      </c>
      <c r="C233" s="140">
        <v>2</v>
      </c>
      <c r="D233" s="140">
        <v>150</v>
      </c>
      <c r="E233" s="140" t="s">
        <v>1038</v>
      </c>
      <c r="F233" s="140">
        <v>84</v>
      </c>
      <c r="G233" s="140">
        <v>0.8</v>
      </c>
      <c r="H233" s="140">
        <v>478</v>
      </c>
      <c r="I233" s="140" t="s">
        <v>13</v>
      </c>
    </row>
    <row r="234" spans="1:9" ht="12.75">
      <c r="A234" s="140" t="s">
        <v>999</v>
      </c>
      <c r="B234" s="140">
        <v>66</v>
      </c>
      <c r="C234" s="140">
        <v>3</v>
      </c>
      <c r="D234" s="140">
        <v>140</v>
      </c>
      <c r="E234" s="140" t="s">
        <v>884</v>
      </c>
      <c r="F234" s="140">
        <v>79</v>
      </c>
      <c r="G234" s="140">
        <v>0.74</v>
      </c>
      <c r="H234" s="140">
        <v>438</v>
      </c>
      <c r="I234" s="140" t="s">
        <v>13</v>
      </c>
    </row>
    <row r="235" spans="1:9" ht="12.75">
      <c r="A235" s="140" t="s">
        <v>999</v>
      </c>
      <c r="B235" s="140">
        <v>66</v>
      </c>
      <c r="C235" s="140">
        <v>4</v>
      </c>
      <c r="D235" s="140">
        <v>3.8</v>
      </c>
      <c r="E235" s="140" t="s">
        <v>1039</v>
      </c>
      <c r="F235" s="140">
        <v>69</v>
      </c>
      <c r="G235" s="140">
        <v>0.72</v>
      </c>
      <c r="H235" s="140">
        <v>422</v>
      </c>
      <c r="I235" s="140" t="s">
        <v>10</v>
      </c>
    </row>
    <row r="236" spans="1:9" ht="12.75">
      <c r="A236" s="140" t="s">
        <v>999</v>
      </c>
      <c r="B236" s="140">
        <v>66</v>
      </c>
      <c r="C236" s="140">
        <v>5</v>
      </c>
      <c r="D236" s="140">
        <v>14</v>
      </c>
      <c r="E236" s="140" t="s">
        <v>1040</v>
      </c>
      <c r="F236" s="140">
        <v>99</v>
      </c>
      <c r="G236" s="140">
        <v>0.66</v>
      </c>
      <c r="H236" s="140">
        <v>410</v>
      </c>
      <c r="I236" s="140" t="s">
        <v>10</v>
      </c>
    </row>
    <row r="237" spans="1:9" ht="12.75">
      <c r="A237" s="140" t="s">
        <v>999</v>
      </c>
      <c r="B237" s="140">
        <v>66</v>
      </c>
      <c r="C237" s="140">
        <v>6</v>
      </c>
      <c r="D237" s="140">
        <v>15</v>
      </c>
      <c r="E237" s="140" t="s">
        <v>1041</v>
      </c>
      <c r="F237" s="140">
        <v>59</v>
      </c>
      <c r="G237" s="140">
        <v>0.83</v>
      </c>
      <c r="H237" s="140">
        <v>439</v>
      </c>
      <c r="I237" s="140" t="s">
        <v>10</v>
      </c>
    </row>
    <row r="238" spans="1:9" ht="12.75">
      <c r="A238" s="140" t="s">
        <v>999</v>
      </c>
      <c r="B238" s="140">
        <v>66</v>
      </c>
      <c r="C238" s="140">
        <v>7</v>
      </c>
      <c r="D238" s="140">
        <v>2.5</v>
      </c>
      <c r="E238" s="140" t="s">
        <v>1042</v>
      </c>
      <c r="F238" s="140">
        <v>80</v>
      </c>
      <c r="G238" s="140">
        <v>0.6</v>
      </c>
      <c r="H238" s="140">
        <v>340</v>
      </c>
      <c r="I238" s="140" t="s">
        <v>13</v>
      </c>
    </row>
    <row r="239" spans="1:9" ht="12.75">
      <c r="A239" s="140" t="s">
        <v>999</v>
      </c>
      <c r="B239" s="140">
        <v>66</v>
      </c>
      <c r="C239" s="140">
        <v>8</v>
      </c>
      <c r="D239" s="140">
        <v>6</v>
      </c>
      <c r="E239" s="140" t="s">
        <v>1043</v>
      </c>
      <c r="F239" s="140">
        <v>80</v>
      </c>
      <c r="G239" s="140">
        <v>0.55</v>
      </c>
      <c r="H239" s="140">
        <v>280</v>
      </c>
      <c r="I239" s="140" t="s">
        <v>13</v>
      </c>
    </row>
    <row r="240" spans="1:9" ht="12.75">
      <c r="A240" s="140" t="s">
        <v>999</v>
      </c>
      <c r="B240" s="140">
        <v>66</v>
      </c>
      <c r="C240" s="140">
        <v>9</v>
      </c>
      <c r="D240" s="140">
        <v>2.9</v>
      </c>
      <c r="E240" s="140" t="s">
        <v>1044</v>
      </c>
      <c r="F240" s="140">
        <v>99</v>
      </c>
      <c r="G240" s="140">
        <v>0.72</v>
      </c>
      <c r="H240" s="140">
        <v>360</v>
      </c>
      <c r="I240" s="140" t="s">
        <v>10</v>
      </c>
    </row>
    <row r="241" spans="1:9" ht="12.75">
      <c r="A241" s="140" t="s">
        <v>999</v>
      </c>
      <c r="B241" s="140">
        <v>66</v>
      </c>
      <c r="C241" s="140">
        <v>10</v>
      </c>
      <c r="D241" s="140">
        <v>6.2</v>
      </c>
      <c r="E241" s="140" t="s">
        <v>1028</v>
      </c>
      <c r="F241" s="140">
        <v>59</v>
      </c>
      <c r="G241" s="140">
        <v>0.85</v>
      </c>
      <c r="H241" s="140">
        <v>405</v>
      </c>
      <c r="I241" s="140" t="s">
        <v>10</v>
      </c>
    </row>
    <row r="242" spans="1:9" ht="12.75">
      <c r="A242" s="140" t="s">
        <v>999</v>
      </c>
      <c r="B242" s="140">
        <v>67</v>
      </c>
      <c r="C242" s="140">
        <v>1</v>
      </c>
      <c r="D242" s="140">
        <v>9</v>
      </c>
      <c r="E242" s="140" t="s">
        <v>1045</v>
      </c>
      <c r="F242" s="140">
        <v>99</v>
      </c>
      <c r="G242" s="140">
        <v>0.72</v>
      </c>
      <c r="H242" s="140">
        <v>360</v>
      </c>
      <c r="I242" s="140" t="s">
        <v>10</v>
      </c>
    </row>
    <row r="243" spans="1:9" ht="12.75">
      <c r="A243" s="140" t="s">
        <v>999</v>
      </c>
      <c r="B243" s="140">
        <v>67</v>
      </c>
      <c r="C243" s="140">
        <v>4</v>
      </c>
      <c r="D243" s="140">
        <v>8.5</v>
      </c>
      <c r="E243" s="140" t="s">
        <v>1046</v>
      </c>
      <c r="F243" s="140">
        <v>80</v>
      </c>
      <c r="G243" s="140">
        <v>0.65</v>
      </c>
      <c r="H243" s="140">
        <v>380</v>
      </c>
      <c r="I243" s="140" t="s">
        <v>10</v>
      </c>
    </row>
    <row r="244" spans="1:9" ht="12.75">
      <c r="A244" s="140" t="s">
        <v>999</v>
      </c>
      <c r="B244" s="140">
        <v>67</v>
      </c>
      <c r="C244" s="140">
        <v>8</v>
      </c>
      <c r="D244" s="140">
        <v>15</v>
      </c>
      <c r="E244" s="140" t="s">
        <v>1047</v>
      </c>
      <c r="F244" s="140">
        <v>59</v>
      </c>
      <c r="G244" s="140">
        <v>0.77</v>
      </c>
      <c r="H244" s="140">
        <v>263</v>
      </c>
      <c r="I244" s="140" t="s">
        <v>13</v>
      </c>
    </row>
    <row r="245" spans="1:9" ht="12.75">
      <c r="A245" s="140" t="s">
        <v>999</v>
      </c>
      <c r="B245" s="140">
        <v>67</v>
      </c>
      <c r="C245" s="140">
        <v>10</v>
      </c>
      <c r="D245" s="140">
        <v>4.1</v>
      </c>
      <c r="E245" s="140" t="s">
        <v>1047</v>
      </c>
      <c r="F245" s="140">
        <v>59</v>
      </c>
      <c r="G245" s="140">
        <v>0.77</v>
      </c>
      <c r="H245" s="140">
        <v>263</v>
      </c>
      <c r="I245" s="140" t="s">
        <v>13</v>
      </c>
    </row>
    <row r="246" spans="1:9" ht="12.75">
      <c r="A246" s="108" t="s">
        <v>1048</v>
      </c>
      <c r="B246" s="108">
        <v>18</v>
      </c>
      <c r="C246" s="108">
        <v>27</v>
      </c>
      <c r="D246" s="108">
        <v>4</v>
      </c>
      <c r="E246" s="108" t="s">
        <v>878</v>
      </c>
      <c r="F246" s="108">
        <v>54</v>
      </c>
      <c r="G246" s="108">
        <v>0.85</v>
      </c>
      <c r="H246" s="108">
        <v>493</v>
      </c>
      <c r="I246" s="108" t="s">
        <v>10</v>
      </c>
    </row>
    <row r="247" spans="1:9" ht="12.75">
      <c r="A247" s="108" t="s">
        <v>1048</v>
      </c>
      <c r="B247" s="108">
        <v>19</v>
      </c>
      <c r="C247" s="108">
        <v>2</v>
      </c>
      <c r="D247" s="108">
        <v>24.5</v>
      </c>
      <c r="E247" s="108" t="s">
        <v>1049</v>
      </c>
      <c r="F247" s="108">
        <v>104</v>
      </c>
      <c r="G247" s="108">
        <v>0.56</v>
      </c>
      <c r="H247" s="108">
        <v>371</v>
      </c>
      <c r="I247" s="108" t="s">
        <v>10</v>
      </c>
    </row>
    <row r="248" spans="1:9" ht="12.75">
      <c r="A248" s="108" t="s">
        <v>1048</v>
      </c>
      <c r="B248" s="108">
        <v>22</v>
      </c>
      <c r="C248" s="108">
        <v>12</v>
      </c>
      <c r="D248" s="108">
        <v>10</v>
      </c>
      <c r="E248" s="108" t="s">
        <v>383</v>
      </c>
      <c r="F248" s="108">
        <v>89</v>
      </c>
      <c r="G248" s="108">
        <v>0.62</v>
      </c>
      <c r="H248" s="108">
        <v>490</v>
      </c>
      <c r="I248" s="108" t="s">
        <v>10</v>
      </c>
    </row>
    <row r="249" spans="1:9" ht="12.75">
      <c r="A249" s="108" t="s">
        <v>1048</v>
      </c>
      <c r="B249" s="108">
        <v>22</v>
      </c>
      <c r="C249" s="108">
        <v>30</v>
      </c>
      <c r="D249" s="108">
        <v>2.4</v>
      </c>
      <c r="E249" s="108" t="s">
        <v>1050</v>
      </c>
      <c r="F249" s="108">
        <v>125</v>
      </c>
      <c r="G249" s="108">
        <v>0.45</v>
      </c>
      <c r="H249" s="108">
        <v>220</v>
      </c>
      <c r="I249" s="108" t="s">
        <v>13</v>
      </c>
    </row>
    <row r="250" spans="1:9" ht="12.75">
      <c r="A250" s="108" t="s">
        <v>1048</v>
      </c>
      <c r="B250" s="108">
        <v>24</v>
      </c>
      <c r="C250" s="108">
        <v>2</v>
      </c>
      <c r="D250" s="108">
        <v>21.4</v>
      </c>
      <c r="E250" s="108" t="s">
        <v>998</v>
      </c>
      <c r="F250" s="108">
        <v>89</v>
      </c>
      <c r="G250" s="108">
        <v>0.66</v>
      </c>
      <c r="H250" s="108">
        <v>540</v>
      </c>
      <c r="I250" s="108" t="s">
        <v>10</v>
      </c>
    </row>
    <row r="251" spans="1:9" ht="12.75">
      <c r="A251" s="108" t="s">
        <v>1048</v>
      </c>
      <c r="B251" s="108">
        <v>29</v>
      </c>
      <c r="C251" s="108">
        <v>5</v>
      </c>
      <c r="D251" s="108">
        <v>7.4</v>
      </c>
      <c r="E251" s="108" t="s">
        <v>1051</v>
      </c>
      <c r="F251" s="108">
        <v>89</v>
      </c>
      <c r="G251" s="108">
        <v>0.55</v>
      </c>
      <c r="H251" s="108">
        <v>320</v>
      </c>
      <c r="I251" s="108" t="s">
        <v>13</v>
      </c>
    </row>
    <row r="252" spans="1:9" ht="12.75">
      <c r="A252" s="108" t="s">
        <v>1048</v>
      </c>
      <c r="B252" s="108">
        <v>29</v>
      </c>
      <c r="C252" s="108">
        <v>9</v>
      </c>
      <c r="D252" s="108">
        <v>8.3</v>
      </c>
      <c r="E252" s="108" t="s">
        <v>1052</v>
      </c>
      <c r="F252" s="108">
        <v>49</v>
      </c>
      <c r="G252" s="108">
        <v>0.71</v>
      </c>
      <c r="H252" s="108">
        <v>350</v>
      </c>
      <c r="I252" s="108" t="s">
        <v>13</v>
      </c>
    </row>
    <row r="253" spans="1:9" ht="12.75">
      <c r="A253" s="108" t="s">
        <v>1048</v>
      </c>
      <c r="B253" s="108">
        <v>29</v>
      </c>
      <c r="C253" s="108">
        <v>11</v>
      </c>
      <c r="D253" s="108">
        <v>10</v>
      </c>
      <c r="E253" s="108" t="s">
        <v>1053</v>
      </c>
      <c r="F253" s="108">
        <v>89</v>
      </c>
      <c r="G253" s="108">
        <v>0.51</v>
      </c>
      <c r="H253" s="108">
        <v>318</v>
      </c>
      <c r="I253" s="108" t="s">
        <v>13</v>
      </c>
    </row>
    <row r="254" spans="1:9" ht="12.75">
      <c r="A254" s="108" t="s">
        <v>1048</v>
      </c>
      <c r="B254" s="108">
        <v>29</v>
      </c>
      <c r="C254" s="108">
        <v>12</v>
      </c>
      <c r="D254" s="108">
        <v>6.2</v>
      </c>
      <c r="E254" s="108" t="s">
        <v>358</v>
      </c>
      <c r="F254" s="108">
        <v>49</v>
      </c>
      <c r="G254" s="108">
        <v>0.82</v>
      </c>
      <c r="H254" s="108">
        <v>367</v>
      </c>
      <c r="I254" s="108" t="s">
        <v>10</v>
      </c>
    </row>
    <row r="255" spans="1:9" ht="12.75">
      <c r="A255" s="108" t="s">
        <v>1048</v>
      </c>
      <c r="B255" s="108">
        <v>30</v>
      </c>
      <c r="C255" s="108">
        <v>9</v>
      </c>
      <c r="D255" s="108">
        <v>8.1</v>
      </c>
      <c r="E255" s="108" t="s">
        <v>1054</v>
      </c>
      <c r="F255" s="108">
        <v>79</v>
      </c>
      <c r="G255" s="108">
        <v>0.59</v>
      </c>
      <c r="H255" s="108">
        <v>313</v>
      </c>
      <c r="I255" s="108" t="s">
        <v>13</v>
      </c>
    </row>
    <row r="256" spans="1:9" ht="12.75">
      <c r="A256" s="108" t="s">
        <v>1048</v>
      </c>
      <c r="B256" s="108">
        <v>30</v>
      </c>
      <c r="C256" s="108">
        <v>11</v>
      </c>
      <c r="D256" s="108">
        <v>8</v>
      </c>
      <c r="E256" s="108" t="s">
        <v>1055</v>
      </c>
      <c r="F256" s="108">
        <v>99</v>
      </c>
      <c r="G256" s="108">
        <v>0.36</v>
      </c>
      <c r="H256" s="108">
        <v>320</v>
      </c>
      <c r="I256" s="108" t="s">
        <v>13</v>
      </c>
    </row>
    <row r="257" spans="1:9" ht="12.75">
      <c r="A257" s="108" t="s">
        <v>1048</v>
      </c>
      <c r="B257" s="108">
        <v>30</v>
      </c>
      <c r="C257" s="108">
        <v>13</v>
      </c>
      <c r="D257" s="108">
        <v>3.1</v>
      </c>
      <c r="E257" s="108" t="s">
        <v>1056</v>
      </c>
      <c r="F257" s="108">
        <v>79</v>
      </c>
      <c r="G257" s="108">
        <v>0.7</v>
      </c>
      <c r="H257" s="108">
        <v>241</v>
      </c>
      <c r="I257" s="108" t="s">
        <v>13</v>
      </c>
    </row>
    <row r="258" spans="1:9" ht="12.75">
      <c r="A258" s="108" t="s">
        <v>1048</v>
      </c>
      <c r="B258" s="108">
        <v>30</v>
      </c>
      <c r="C258" s="108">
        <v>20</v>
      </c>
      <c r="D258" s="108">
        <v>5</v>
      </c>
      <c r="E258" s="108" t="s">
        <v>879</v>
      </c>
      <c r="F258" s="108">
        <v>85</v>
      </c>
      <c r="G258" s="108">
        <v>0.35</v>
      </c>
      <c r="H258" s="108">
        <v>303</v>
      </c>
      <c r="I258" s="108" t="s">
        <v>13</v>
      </c>
    </row>
    <row r="259" spans="1:9" ht="12.75">
      <c r="A259" s="108" t="s">
        <v>1048</v>
      </c>
      <c r="B259" s="108">
        <v>30</v>
      </c>
      <c r="C259" s="108">
        <v>23</v>
      </c>
      <c r="D259" s="108">
        <v>6</v>
      </c>
      <c r="E259" s="108" t="s">
        <v>359</v>
      </c>
      <c r="F259" s="108">
        <v>59</v>
      </c>
      <c r="G259" s="108">
        <v>0.73</v>
      </c>
      <c r="H259" s="108">
        <v>241</v>
      </c>
      <c r="I259" s="108" t="s">
        <v>13</v>
      </c>
    </row>
    <row r="260" spans="1:9" ht="12.75">
      <c r="A260" s="108" t="s">
        <v>1048</v>
      </c>
      <c r="B260" s="108">
        <v>31</v>
      </c>
      <c r="C260" s="108">
        <v>1</v>
      </c>
      <c r="D260" s="108">
        <v>7</v>
      </c>
      <c r="E260" s="108" t="s">
        <v>879</v>
      </c>
      <c r="F260" s="108">
        <v>79</v>
      </c>
      <c r="G260" s="108">
        <v>0.58</v>
      </c>
      <c r="H260" s="108">
        <v>331</v>
      </c>
      <c r="I260" s="108" t="s">
        <v>13</v>
      </c>
    </row>
    <row r="261" spans="1:9" ht="12.75">
      <c r="A261" s="108" t="s">
        <v>1048</v>
      </c>
      <c r="B261" s="108">
        <v>31</v>
      </c>
      <c r="C261" s="108">
        <v>5</v>
      </c>
      <c r="D261" s="108">
        <v>10</v>
      </c>
      <c r="E261" s="108" t="s">
        <v>1057</v>
      </c>
      <c r="F261" s="108">
        <v>60</v>
      </c>
      <c r="G261" s="108">
        <v>0.6</v>
      </c>
      <c r="H261" s="108">
        <v>320</v>
      </c>
      <c r="I261" s="108" t="s">
        <v>13</v>
      </c>
    </row>
    <row r="262" spans="1:9" ht="12.75">
      <c r="A262" s="108" t="s">
        <v>1048</v>
      </c>
      <c r="B262" s="108">
        <v>31</v>
      </c>
      <c r="C262" s="108">
        <v>22</v>
      </c>
      <c r="D262" s="108">
        <v>5</v>
      </c>
      <c r="E262" s="108" t="s">
        <v>1058</v>
      </c>
      <c r="F262" s="108">
        <v>89</v>
      </c>
      <c r="G262" s="108">
        <v>0.66</v>
      </c>
      <c r="H262" s="108">
        <v>256</v>
      </c>
      <c r="I262" s="108" t="s">
        <v>13</v>
      </c>
    </row>
    <row r="263" spans="1:9" ht="12.75">
      <c r="A263" s="108" t="s">
        <v>1048</v>
      </c>
      <c r="B263" s="108">
        <v>31</v>
      </c>
      <c r="C263" s="108">
        <v>28</v>
      </c>
      <c r="D263" s="108">
        <v>4.5</v>
      </c>
      <c r="E263" s="108" t="s">
        <v>879</v>
      </c>
      <c r="F263" s="108">
        <v>55</v>
      </c>
      <c r="G263" s="108">
        <v>0.8</v>
      </c>
      <c r="H263" s="108">
        <v>413</v>
      </c>
      <c r="I263" s="108" t="s">
        <v>10</v>
      </c>
    </row>
    <row r="264" spans="1:9" ht="12.75">
      <c r="A264" s="108" t="s">
        <v>1048</v>
      </c>
      <c r="B264" s="108">
        <v>32</v>
      </c>
      <c r="C264" s="108">
        <v>12</v>
      </c>
      <c r="D264" s="108">
        <v>14</v>
      </c>
      <c r="E264" s="108" t="s">
        <v>1059</v>
      </c>
      <c r="F264" s="108">
        <v>79</v>
      </c>
      <c r="G264" s="108">
        <v>0.66</v>
      </c>
      <c r="H264" s="108">
        <v>469</v>
      </c>
      <c r="I264" s="108" t="s">
        <v>10</v>
      </c>
    </row>
    <row r="265" spans="1:9" ht="12.75">
      <c r="A265" s="108" t="s">
        <v>1048</v>
      </c>
      <c r="B265" s="108">
        <v>32</v>
      </c>
      <c r="C265" s="108">
        <v>14</v>
      </c>
      <c r="D265" s="108">
        <v>9</v>
      </c>
      <c r="E265" s="108" t="s">
        <v>1060</v>
      </c>
      <c r="F265" s="108">
        <v>65</v>
      </c>
      <c r="G265" s="108">
        <v>0.6</v>
      </c>
      <c r="H265" s="108">
        <v>365</v>
      </c>
      <c r="I265" s="108" t="s">
        <v>10</v>
      </c>
    </row>
    <row r="266" spans="1:9" ht="12.75">
      <c r="A266" s="108" t="s">
        <v>1048</v>
      </c>
      <c r="B266" s="108">
        <v>32</v>
      </c>
      <c r="C266" s="108">
        <v>24</v>
      </c>
      <c r="D266" s="108">
        <v>2.1</v>
      </c>
      <c r="E266" s="108" t="s">
        <v>1061</v>
      </c>
      <c r="F266" s="108">
        <v>84</v>
      </c>
      <c r="G266" s="108">
        <v>0.73</v>
      </c>
      <c r="H266" s="108">
        <v>305</v>
      </c>
      <c r="I266" s="108" t="s">
        <v>13</v>
      </c>
    </row>
    <row r="267" spans="1:9" ht="12.75">
      <c r="A267" s="108" t="s">
        <v>1048</v>
      </c>
      <c r="B267" s="108">
        <v>32</v>
      </c>
      <c r="C267" s="108">
        <v>25</v>
      </c>
      <c r="D267" s="108">
        <v>4.2</v>
      </c>
      <c r="E267" s="108" t="s">
        <v>1062</v>
      </c>
      <c r="F267" s="108">
        <v>89</v>
      </c>
      <c r="G267" s="108">
        <v>0.51</v>
      </c>
      <c r="H267" s="108">
        <v>375</v>
      </c>
      <c r="I267" s="108" t="s">
        <v>13</v>
      </c>
    </row>
    <row r="268" spans="1:9" ht="12.75">
      <c r="A268" s="108" t="s">
        <v>1048</v>
      </c>
      <c r="B268" s="108">
        <v>32</v>
      </c>
      <c r="C268" s="108">
        <v>26</v>
      </c>
      <c r="D268" s="108">
        <v>6.4</v>
      </c>
      <c r="E268" s="108" t="s">
        <v>1063</v>
      </c>
      <c r="F268" s="108">
        <v>89</v>
      </c>
      <c r="G268" s="108">
        <v>0.41</v>
      </c>
      <c r="H268" s="108">
        <v>320</v>
      </c>
      <c r="I268" s="108" t="s">
        <v>13</v>
      </c>
    </row>
    <row r="269" spans="1:9" ht="12.75">
      <c r="A269" s="108" t="s">
        <v>1048</v>
      </c>
      <c r="B269" s="108">
        <v>33</v>
      </c>
      <c r="C269" s="108">
        <v>7</v>
      </c>
      <c r="D269" s="108">
        <v>3.4</v>
      </c>
      <c r="E269" s="108" t="s">
        <v>879</v>
      </c>
      <c r="F269" s="108">
        <v>60</v>
      </c>
      <c r="G269" s="108">
        <v>0.7</v>
      </c>
      <c r="H269" s="108">
        <v>277</v>
      </c>
      <c r="I269" s="108" t="s">
        <v>13</v>
      </c>
    </row>
    <row r="270" spans="1:9" ht="12.75">
      <c r="A270" s="108" t="s">
        <v>1048</v>
      </c>
      <c r="B270" s="108">
        <v>33</v>
      </c>
      <c r="C270" s="108">
        <v>16</v>
      </c>
      <c r="D270" s="108">
        <v>5.5</v>
      </c>
      <c r="E270" s="108" t="s">
        <v>998</v>
      </c>
      <c r="F270" s="108">
        <v>79</v>
      </c>
      <c r="G270" s="108">
        <v>0.6</v>
      </c>
      <c r="H270" s="108">
        <v>439</v>
      </c>
      <c r="I270" s="108" t="s">
        <v>20</v>
      </c>
    </row>
    <row r="271" spans="1:9" ht="14.25" customHeight="1">
      <c r="A271" s="108" t="s">
        <v>1048</v>
      </c>
      <c r="B271" s="108">
        <v>33</v>
      </c>
      <c r="C271" s="108">
        <v>20</v>
      </c>
      <c r="D271" s="108">
        <v>5</v>
      </c>
      <c r="E271" s="108" t="s">
        <v>1064</v>
      </c>
      <c r="F271" s="108">
        <v>85</v>
      </c>
      <c r="G271" s="108">
        <v>0.35</v>
      </c>
      <c r="H271" s="108">
        <v>303</v>
      </c>
      <c r="I271" s="108" t="s">
        <v>13</v>
      </c>
    </row>
    <row r="272" spans="1:9" ht="12.75">
      <c r="A272" s="108" t="s">
        <v>1048</v>
      </c>
      <c r="B272" s="108">
        <v>33</v>
      </c>
      <c r="C272" s="108">
        <v>23</v>
      </c>
      <c r="D272" s="108">
        <v>6</v>
      </c>
      <c r="E272" s="108" t="s">
        <v>1065</v>
      </c>
      <c r="F272" s="108">
        <v>59</v>
      </c>
      <c r="G272" s="108">
        <v>0.73</v>
      </c>
      <c r="H272" s="108">
        <v>241</v>
      </c>
      <c r="I272" s="108" t="s">
        <v>13</v>
      </c>
    </row>
    <row r="273" spans="1:9" ht="12.75">
      <c r="A273" s="108" t="s">
        <v>1048</v>
      </c>
      <c r="B273" s="108">
        <v>34</v>
      </c>
      <c r="C273" s="108">
        <v>5</v>
      </c>
      <c r="D273" s="108">
        <v>7</v>
      </c>
      <c r="E273" s="108" t="s">
        <v>1059</v>
      </c>
      <c r="F273" s="108">
        <v>34</v>
      </c>
      <c r="G273" s="108">
        <v>0.61</v>
      </c>
      <c r="H273" s="108">
        <v>220</v>
      </c>
      <c r="I273" s="108" t="s">
        <v>13</v>
      </c>
    </row>
    <row r="274" spans="1:9" ht="12.75">
      <c r="A274" s="108" t="s">
        <v>1048</v>
      </c>
      <c r="B274" s="108">
        <v>34</v>
      </c>
      <c r="C274" s="108">
        <v>9</v>
      </c>
      <c r="D274" s="108">
        <v>17</v>
      </c>
      <c r="E274" s="108" t="s">
        <v>1066</v>
      </c>
      <c r="F274" s="108">
        <v>69</v>
      </c>
      <c r="G274" s="108">
        <v>0.69</v>
      </c>
      <c r="H274" s="108">
        <v>437</v>
      </c>
      <c r="I274" s="108" t="s">
        <v>13</v>
      </c>
    </row>
    <row r="275" spans="1:9" ht="12.75">
      <c r="A275" s="108" t="s">
        <v>1048</v>
      </c>
      <c r="B275" s="108">
        <v>34</v>
      </c>
      <c r="C275" s="108">
        <v>12</v>
      </c>
      <c r="D275" s="108">
        <v>4</v>
      </c>
      <c r="E275" s="108" t="s">
        <v>1067</v>
      </c>
      <c r="F275" s="108">
        <v>84</v>
      </c>
      <c r="G275" s="108">
        <v>0.71</v>
      </c>
      <c r="H275" s="108">
        <v>465</v>
      </c>
      <c r="I275" s="108" t="s">
        <v>20</v>
      </c>
    </row>
    <row r="276" spans="1:9" ht="12.75">
      <c r="A276" s="108" t="s">
        <v>1048</v>
      </c>
      <c r="B276" s="108">
        <v>34</v>
      </c>
      <c r="C276" s="108">
        <v>17</v>
      </c>
      <c r="D276" s="108">
        <v>13</v>
      </c>
      <c r="E276" s="108" t="s">
        <v>1059</v>
      </c>
      <c r="F276" s="108">
        <v>69</v>
      </c>
      <c r="G276" s="108">
        <v>0.67</v>
      </c>
      <c r="H276" s="108">
        <v>433</v>
      </c>
      <c r="I276" s="108" t="s">
        <v>21</v>
      </c>
    </row>
    <row r="277" spans="1:9" ht="12.75">
      <c r="A277" s="108" t="s">
        <v>1048</v>
      </c>
      <c r="B277" s="108">
        <v>35</v>
      </c>
      <c r="C277" s="108">
        <v>9</v>
      </c>
      <c r="D277" s="108">
        <v>6</v>
      </c>
      <c r="E277" s="108" t="s">
        <v>998</v>
      </c>
      <c r="F277" s="108">
        <v>74</v>
      </c>
      <c r="G277" s="108">
        <v>0.35</v>
      </c>
      <c r="H277" s="108">
        <v>258</v>
      </c>
      <c r="I277" s="108" t="s">
        <v>13</v>
      </c>
    </row>
    <row r="278" spans="1:9" ht="12.75">
      <c r="A278" s="108" t="s">
        <v>1048</v>
      </c>
      <c r="B278" s="108">
        <v>35</v>
      </c>
      <c r="C278" s="108">
        <v>15</v>
      </c>
      <c r="D278" s="108">
        <v>7.3</v>
      </c>
      <c r="E278" s="108" t="s">
        <v>1068</v>
      </c>
      <c r="F278" s="108">
        <v>60</v>
      </c>
      <c r="G278" s="108">
        <v>0.75</v>
      </c>
      <c r="H278" s="108">
        <v>360</v>
      </c>
      <c r="I278" s="108" t="s">
        <v>13</v>
      </c>
    </row>
    <row r="279" spans="1:9" ht="12.75">
      <c r="A279" s="108" t="s">
        <v>1048</v>
      </c>
      <c r="B279" s="108">
        <v>35</v>
      </c>
      <c r="C279" s="108">
        <v>20</v>
      </c>
      <c r="D279" s="108">
        <v>16</v>
      </c>
      <c r="E279" s="108" t="s">
        <v>1069</v>
      </c>
      <c r="F279" s="108">
        <v>59</v>
      </c>
      <c r="G279" s="108">
        <v>0.73</v>
      </c>
      <c r="H279" s="108">
        <v>419</v>
      </c>
      <c r="I279" s="108" t="s">
        <v>21</v>
      </c>
    </row>
    <row r="280" spans="1:9" ht="12.75">
      <c r="A280" s="108" t="s">
        <v>1048</v>
      </c>
      <c r="B280" s="108">
        <v>35</v>
      </c>
      <c r="C280" s="108">
        <v>24</v>
      </c>
      <c r="D280" s="108">
        <v>11</v>
      </c>
      <c r="E280" s="108" t="s">
        <v>998</v>
      </c>
      <c r="F280" s="108">
        <v>69</v>
      </c>
      <c r="G280" s="108">
        <v>0.47</v>
      </c>
      <c r="H280" s="108">
        <v>284</v>
      </c>
      <c r="I280" s="108" t="s">
        <v>13</v>
      </c>
    </row>
    <row r="281" spans="1:9" ht="12.75">
      <c r="A281" s="108" t="s">
        <v>1048</v>
      </c>
      <c r="B281" s="108">
        <v>37</v>
      </c>
      <c r="C281" s="108">
        <v>1</v>
      </c>
      <c r="D281" s="108">
        <v>30.8</v>
      </c>
      <c r="E281" s="108" t="s">
        <v>1002</v>
      </c>
      <c r="F281" s="108">
        <v>90</v>
      </c>
      <c r="G281" s="108">
        <v>0.61</v>
      </c>
      <c r="H281" s="108">
        <v>521</v>
      </c>
      <c r="I281" s="108" t="s">
        <v>830</v>
      </c>
    </row>
    <row r="282" spans="1:9" ht="12.75">
      <c r="A282" s="108" t="s">
        <v>1048</v>
      </c>
      <c r="B282" s="108">
        <v>37</v>
      </c>
      <c r="C282" s="108">
        <v>4</v>
      </c>
      <c r="D282" s="108">
        <v>14</v>
      </c>
      <c r="E282" s="108" t="s">
        <v>998</v>
      </c>
      <c r="F282" s="108">
        <v>91</v>
      </c>
      <c r="G282" s="108">
        <v>0.63</v>
      </c>
      <c r="H282" s="108">
        <v>470</v>
      </c>
      <c r="I282" s="108" t="s">
        <v>830</v>
      </c>
    </row>
    <row r="283" spans="1:9" ht="12.75">
      <c r="A283" s="108" t="s">
        <v>1070</v>
      </c>
      <c r="B283" s="108">
        <v>1</v>
      </c>
      <c r="C283" s="108">
        <v>2</v>
      </c>
      <c r="D283" s="108">
        <v>10</v>
      </c>
      <c r="E283" s="108" t="s">
        <v>1071</v>
      </c>
      <c r="F283" s="108">
        <v>99</v>
      </c>
      <c r="G283" s="108">
        <v>0.41</v>
      </c>
      <c r="H283" s="108">
        <v>292</v>
      </c>
      <c r="I283" s="108" t="s">
        <v>13</v>
      </c>
    </row>
    <row r="284" spans="1:9" ht="12.75">
      <c r="A284" s="108" t="s">
        <v>1070</v>
      </c>
      <c r="B284" s="108">
        <v>1</v>
      </c>
      <c r="C284" s="108">
        <v>8</v>
      </c>
      <c r="D284" s="108">
        <v>13</v>
      </c>
      <c r="E284" s="108" t="s">
        <v>1072</v>
      </c>
      <c r="F284" s="108">
        <v>99</v>
      </c>
      <c r="G284" s="108">
        <v>0.61</v>
      </c>
      <c r="H284" s="108">
        <v>428</v>
      </c>
      <c r="I284" s="108" t="s">
        <v>21</v>
      </c>
    </row>
    <row r="285" spans="1:9" ht="12.75">
      <c r="A285" s="108" t="s">
        <v>1070</v>
      </c>
      <c r="B285" s="108">
        <v>1</v>
      </c>
      <c r="C285" s="108">
        <v>10</v>
      </c>
      <c r="D285" s="108">
        <v>6.9</v>
      </c>
      <c r="E285" s="108" t="s">
        <v>1073</v>
      </c>
      <c r="F285" s="108">
        <v>64</v>
      </c>
      <c r="G285" s="108">
        <v>0.31</v>
      </c>
      <c r="H285" s="108">
        <v>127</v>
      </c>
      <c r="I285" s="108" t="s">
        <v>15</v>
      </c>
    </row>
    <row r="286" spans="1:9" ht="12.75">
      <c r="A286" s="108" t="s">
        <v>1070</v>
      </c>
      <c r="B286" s="108">
        <v>1</v>
      </c>
      <c r="C286" s="108">
        <v>12</v>
      </c>
      <c r="D286" s="108">
        <v>14</v>
      </c>
      <c r="E286" s="108" t="s">
        <v>1074</v>
      </c>
      <c r="F286" s="108">
        <v>99</v>
      </c>
      <c r="G286" s="108">
        <v>0.59</v>
      </c>
      <c r="H286" s="108">
        <v>366</v>
      </c>
      <c r="I286" s="108" t="s">
        <v>15</v>
      </c>
    </row>
    <row r="287" spans="1:9" ht="12.75">
      <c r="A287" s="108" t="s">
        <v>1070</v>
      </c>
      <c r="B287" s="108">
        <v>2</v>
      </c>
      <c r="C287" s="108">
        <v>11</v>
      </c>
      <c r="D287" s="108">
        <v>10</v>
      </c>
      <c r="E287" s="108" t="s">
        <v>1075</v>
      </c>
      <c r="F287" s="108">
        <v>89</v>
      </c>
      <c r="G287" s="108">
        <v>0.61</v>
      </c>
      <c r="H287" s="108">
        <v>478</v>
      </c>
      <c r="I287" s="108" t="s">
        <v>21</v>
      </c>
    </row>
    <row r="288" spans="1:9" ht="12.75">
      <c r="A288" s="108" t="s">
        <v>1070</v>
      </c>
      <c r="B288" s="108">
        <v>3</v>
      </c>
      <c r="C288" s="108">
        <v>8</v>
      </c>
      <c r="D288" s="108">
        <v>1.5</v>
      </c>
      <c r="E288" s="108" t="s">
        <v>1076</v>
      </c>
      <c r="F288" s="108">
        <v>19</v>
      </c>
      <c r="G288" s="108">
        <v>0.68</v>
      </c>
      <c r="H288" s="108">
        <v>10</v>
      </c>
      <c r="I288" s="108" t="s">
        <v>13</v>
      </c>
    </row>
    <row r="289" spans="1:9" ht="12.75">
      <c r="A289" s="108" t="s">
        <v>1070</v>
      </c>
      <c r="B289" s="108">
        <v>4</v>
      </c>
      <c r="C289" s="108">
        <v>3</v>
      </c>
      <c r="D289" s="108">
        <v>5.9</v>
      </c>
      <c r="E289" s="108" t="s">
        <v>1077</v>
      </c>
      <c r="F289" s="108">
        <v>99</v>
      </c>
      <c r="G289" s="108">
        <v>0.57</v>
      </c>
      <c r="H289" s="108">
        <v>376</v>
      </c>
      <c r="I289" s="108" t="s">
        <v>21</v>
      </c>
    </row>
    <row r="290" spans="1:9" ht="12.75">
      <c r="A290" s="108" t="s">
        <v>1070</v>
      </c>
      <c r="B290" s="108">
        <v>4</v>
      </c>
      <c r="C290" s="108">
        <v>8</v>
      </c>
      <c r="D290" s="108">
        <v>9.5</v>
      </c>
      <c r="E290" s="108" t="s">
        <v>1065</v>
      </c>
      <c r="F290" s="108">
        <v>99</v>
      </c>
      <c r="G290" s="108">
        <v>0.59</v>
      </c>
      <c r="H290" s="108">
        <v>417</v>
      </c>
      <c r="I290" s="108" t="s">
        <v>21</v>
      </c>
    </row>
    <row r="291" spans="1:9" ht="12.75">
      <c r="A291" s="108" t="s">
        <v>1070</v>
      </c>
      <c r="B291" s="108">
        <v>4</v>
      </c>
      <c r="C291" s="108">
        <v>10</v>
      </c>
      <c r="D291" s="108">
        <v>12</v>
      </c>
      <c r="E291" s="108" t="s">
        <v>1078</v>
      </c>
      <c r="F291" s="108">
        <v>99</v>
      </c>
      <c r="G291" s="108">
        <v>0.56</v>
      </c>
      <c r="H291" s="108">
        <v>386</v>
      </c>
      <c r="I291" s="108" t="s">
        <v>13</v>
      </c>
    </row>
    <row r="292" spans="1:9" ht="12.75">
      <c r="A292" s="108" t="s">
        <v>1070</v>
      </c>
      <c r="B292" s="108">
        <v>5</v>
      </c>
      <c r="C292" s="108">
        <v>5</v>
      </c>
      <c r="D292" s="108">
        <v>5.5</v>
      </c>
      <c r="E292" s="108" t="s">
        <v>1079</v>
      </c>
      <c r="F292" s="108">
        <v>114</v>
      </c>
      <c r="G292" s="108">
        <v>0.43</v>
      </c>
      <c r="H292" s="108">
        <v>278</v>
      </c>
      <c r="I292" s="108" t="s">
        <v>13</v>
      </c>
    </row>
    <row r="293" spans="1:9" ht="12.75">
      <c r="A293" s="108" t="s">
        <v>1070</v>
      </c>
      <c r="B293" s="108">
        <v>5</v>
      </c>
      <c r="C293" s="108">
        <v>8</v>
      </c>
      <c r="D293" s="108">
        <v>5.8</v>
      </c>
      <c r="E293" s="108" t="s">
        <v>1080</v>
      </c>
      <c r="F293" s="108">
        <v>99</v>
      </c>
      <c r="G293" s="108">
        <v>0.5</v>
      </c>
      <c r="H293" s="108">
        <v>292</v>
      </c>
      <c r="I293" s="108" t="s">
        <v>13</v>
      </c>
    </row>
    <row r="294" spans="1:9" ht="12.75">
      <c r="A294" s="108" t="s">
        <v>1070</v>
      </c>
      <c r="B294" s="108">
        <v>7</v>
      </c>
      <c r="C294" s="108">
        <v>7</v>
      </c>
      <c r="D294" s="108">
        <v>3.2</v>
      </c>
      <c r="E294" s="108" t="s">
        <v>1056</v>
      </c>
      <c r="F294" s="108">
        <v>99</v>
      </c>
      <c r="G294" s="108">
        <v>0.4</v>
      </c>
      <c r="H294" s="108">
        <v>242</v>
      </c>
      <c r="I294" s="108" t="s">
        <v>13</v>
      </c>
    </row>
    <row r="295" spans="1:9" ht="12.75">
      <c r="A295" s="108" t="s">
        <v>1070</v>
      </c>
      <c r="B295" s="108">
        <v>7</v>
      </c>
      <c r="C295" s="108">
        <v>8</v>
      </c>
      <c r="D295" s="108">
        <v>19</v>
      </c>
      <c r="E295" s="108" t="s">
        <v>1061</v>
      </c>
      <c r="F295" s="108">
        <v>99</v>
      </c>
      <c r="G295" s="108">
        <v>0.33</v>
      </c>
      <c r="H295" s="108">
        <v>208</v>
      </c>
      <c r="I295" s="108" t="s">
        <v>13</v>
      </c>
    </row>
    <row r="296" spans="1:9" ht="12.75">
      <c r="A296" s="108" t="s">
        <v>1070</v>
      </c>
      <c r="B296" s="108">
        <v>7</v>
      </c>
      <c r="C296" s="108">
        <v>24</v>
      </c>
      <c r="D296" s="108">
        <v>8</v>
      </c>
      <c r="E296" s="108" t="s">
        <v>1061</v>
      </c>
      <c r="F296" s="108">
        <v>104</v>
      </c>
      <c r="G296" s="108">
        <v>0.5</v>
      </c>
      <c r="H296" s="108">
        <v>312</v>
      </c>
      <c r="I296" s="108" t="s">
        <v>13</v>
      </c>
    </row>
    <row r="297" spans="1:9" ht="12.75">
      <c r="A297" s="108" t="s">
        <v>1070</v>
      </c>
      <c r="B297" s="108">
        <v>8</v>
      </c>
      <c r="C297" s="108">
        <v>5</v>
      </c>
      <c r="D297" s="108">
        <v>2.7</v>
      </c>
      <c r="E297" s="108" t="s">
        <v>1056</v>
      </c>
      <c r="F297" s="108">
        <v>114</v>
      </c>
      <c r="G297" s="108">
        <v>0.4</v>
      </c>
      <c r="H297" s="108">
        <v>218</v>
      </c>
      <c r="I297" s="108" t="s">
        <v>13</v>
      </c>
    </row>
    <row r="298" spans="1:9" ht="12.75">
      <c r="A298" s="108" t="s">
        <v>1070</v>
      </c>
      <c r="B298" s="108">
        <v>8</v>
      </c>
      <c r="C298" s="108">
        <v>6</v>
      </c>
      <c r="D298" s="108">
        <v>3.8</v>
      </c>
      <c r="E298" s="108" t="s">
        <v>1061</v>
      </c>
      <c r="F298" s="108">
        <v>114</v>
      </c>
      <c r="G298" s="108">
        <v>0.4</v>
      </c>
      <c r="H298" s="108">
        <v>228</v>
      </c>
      <c r="I298" s="108" t="s">
        <v>13</v>
      </c>
    </row>
    <row r="299" spans="1:9" ht="12.75">
      <c r="A299" s="108" t="s">
        <v>1070</v>
      </c>
      <c r="B299" s="108">
        <v>9</v>
      </c>
      <c r="C299" s="108">
        <v>2</v>
      </c>
      <c r="D299" s="108">
        <v>1.8</v>
      </c>
      <c r="E299" s="108" t="s">
        <v>1081</v>
      </c>
      <c r="F299" s="108">
        <v>99</v>
      </c>
      <c r="G299" s="108">
        <v>0.42</v>
      </c>
      <c r="H299" s="108">
        <v>232</v>
      </c>
      <c r="I299" s="108" t="s">
        <v>13</v>
      </c>
    </row>
    <row r="300" spans="1:9" ht="12.75">
      <c r="A300" s="108" t="s">
        <v>1070</v>
      </c>
      <c r="B300" s="108">
        <v>9</v>
      </c>
      <c r="C300" s="108">
        <v>4</v>
      </c>
      <c r="D300" s="108">
        <v>62</v>
      </c>
      <c r="E300" s="108" t="s">
        <v>1082</v>
      </c>
      <c r="F300" s="108">
        <v>99</v>
      </c>
      <c r="G300" s="108">
        <v>0.66</v>
      </c>
      <c r="H300" s="108">
        <v>400</v>
      </c>
      <c r="I300" s="108" t="s">
        <v>21</v>
      </c>
    </row>
    <row r="301" spans="1:9" ht="12.75">
      <c r="A301" s="108" t="s">
        <v>1070</v>
      </c>
      <c r="B301" s="108">
        <v>9</v>
      </c>
      <c r="C301" s="108">
        <v>7</v>
      </c>
      <c r="D301" s="108">
        <v>2.4</v>
      </c>
      <c r="E301" s="108" t="s">
        <v>1083</v>
      </c>
      <c r="F301" s="108">
        <v>99</v>
      </c>
      <c r="G301" s="108">
        <v>0.57</v>
      </c>
      <c r="H301" s="108">
        <v>420</v>
      </c>
      <c r="I301" s="108" t="s">
        <v>21</v>
      </c>
    </row>
    <row r="302" spans="1:9" ht="12.75">
      <c r="A302" s="108" t="s">
        <v>1070</v>
      </c>
      <c r="B302" s="108">
        <v>10</v>
      </c>
      <c r="C302" s="108">
        <v>15</v>
      </c>
      <c r="D302" s="108">
        <v>6.5</v>
      </c>
      <c r="E302" s="108" t="s">
        <v>1084</v>
      </c>
      <c r="F302" s="108">
        <v>104</v>
      </c>
      <c r="G302" s="108">
        <v>0.64</v>
      </c>
      <c r="H302" s="108">
        <v>366</v>
      </c>
      <c r="I302" s="108" t="s">
        <v>21</v>
      </c>
    </row>
    <row r="303" spans="1:9" ht="12.75">
      <c r="A303" s="108" t="s">
        <v>1070</v>
      </c>
      <c r="B303" s="108">
        <v>10</v>
      </c>
      <c r="C303" s="108">
        <v>18</v>
      </c>
      <c r="D303" s="108">
        <v>3.3</v>
      </c>
      <c r="E303" s="108" t="s">
        <v>1085</v>
      </c>
      <c r="F303" s="108">
        <v>99</v>
      </c>
      <c r="G303" s="108">
        <v>0.52</v>
      </c>
      <c r="H303" s="108">
        <v>396</v>
      </c>
      <c r="I303" s="108" t="s">
        <v>21</v>
      </c>
    </row>
    <row r="304" spans="1:9" ht="12.75">
      <c r="A304" s="108" t="s">
        <v>1070</v>
      </c>
      <c r="B304" s="108">
        <v>10</v>
      </c>
      <c r="C304" s="108">
        <v>21</v>
      </c>
      <c r="D304" s="108">
        <v>6.8</v>
      </c>
      <c r="E304" s="108" t="s">
        <v>1086</v>
      </c>
      <c r="F304" s="108">
        <v>104</v>
      </c>
      <c r="G304" s="108">
        <v>0.6</v>
      </c>
      <c r="H304" s="108">
        <v>416</v>
      </c>
      <c r="I304" s="108" t="s">
        <v>21</v>
      </c>
    </row>
    <row r="305" spans="1:9" ht="12.75">
      <c r="A305" s="108" t="s">
        <v>1070</v>
      </c>
      <c r="B305" s="108">
        <v>24</v>
      </c>
      <c r="C305" s="108">
        <v>6</v>
      </c>
      <c r="D305" s="108">
        <v>1</v>
      </c>
      <c r="E305" s="108" t="s">
        <v>1087</v>
      </c>
      <c r="F305" s="108">
        <v>99</v>
      </c>
      <c r="G305" s="108">
        <v>0.4</v>
      </c>
      <c r="H305" s="108">
        <v>252</v>
      </c>
      <c r="I305" s="108" t="s">
        <v>13</v>
      </c>
    </row>
    <row r="306" spans="1:9" ht="12.75">
      <c r="A306" s="108" t="s">
        <v>1070</v>
      </c>
      <c r="B306" s="108">
        <v>24</v>
      </c>
      <c r="C306" s="108">
        <v>28</v>
      </c>
      <c r="D306" s="108">
        <v>3.2</v>
      </c>
      <c r="E306" s="108" t="s">
        <v>1088</v>
      </c>
      <c r="F306" s="108">
        <v>99</v>
      </c>
      <c r="G306" s="108">
        <v>0.58</v>
      </c>
      <c r="H306" s="108">
        <v>366</v>
      </c>
      <c r="I306" s="108" t="s">
        <v>13</v>
      </c>
    </row>
    <row r="307" spans="1:9" ht="12.75">
      <c r="A307" s="108" t="s">
        <v>1070</v>
      </c>
      <c r="B307" s="108">
        <v>26</v>
      </c>
      <c r="C307" s="108">
        <v>3</v>
      </c>
      <c r="D307" s="108">
        <v>10</v>
      </c>
      <c r="E307" s="108" t="s">
        <v>1089</v>
      </c>
      <c r="F307" s="108">
        <v>99</v>
      </c>
      <c r="G307" s="108">
        <v>0.66</v>
      </c>
      <c r="H307" s="108">
        <v>420</v>
      </c>
      <c r="I307" s="108" t="s">
        <v>22</v>
      </c>
    </row>
    <row r="308" spans="1:9" ht="12.75">
      <c r="A308" s="108" t="s">
        <v>1070</v>
      </c>
      <c r="B308" s="108">
        <v>26</v>
      </c>
      <c r="C308" s="108">
        <v>5</v>
      </c>
      <c r="D308" s="108">
        <v>7.3</v>
      </c>
      <c r="E308" s="108" t="s">
        <v>1090</v>
      </c>
      <c r="F308" s="108">
        <v>99</v>
      </c>
      <c r="G308" s="108">
        <v>0.41</v>
      </c>
      <c r="H308" s="108">
        <v>242</v>
      </c>
      <c r="I308" s="108" t="s">
        <v>22</v>
      </c>
    </row>
    <row r="309" spans="1:9" ht="12.75">
      <c r="A309" s="108" t="s">
        <v>1070</v>
      </c>
      <c r="B309" s="108">
        <v>26</v>
      </c>
      <c r="C309" s="108">
        <v>12</v>
      </c>
      <c r="D309" s="108">
        <v>11</v>
      </c>
      <c r="E309" s="108" t="s">
        <v>1086</v>
      </c>
      <c r="F309" s="108">
        <v>109</v>
      </c>
      <c r="G309" s="108">
        <v>0.41</v>
      </c>
      <c r="H309" s="108">
        <v>251</v>
      </c>
      <c r="I309" s="108" t="s">
        <v>22</v>
      </c>
    </row>
    <row r="310" spans="1:9" ht="12.75">
      <c r="A310" s="108" t="s">
        <v>1070</v>
      </c>
      <c r="B310" s="108">
        <v>26</v>
      </c>
      <c r="C310" s="108">
        <v>18</v>
      </c>
      <c r="D310" s="108">
        <v>3.8</v>
      </c>
      <c r="E310" s="108" t="s">
        <v>1091</v>
      </c>
      <c r="F310" s="108">
        <v>99</v>
      </c>
      <c r="G310" s="108">
        <v>0.6</v>
      </c>
      <c r="H310" s="108">
        <v>386</v>
      </c>
      <c r="I310" s="108" t="s">
        <v>22</v>
      </c>
    </row>
    <row r="311" spans="1:9" ht="12.75">
      <c r="A311" s="108" t="s">
        <v>1070</v>
      </c>
      <c r="B311" s="108">
        <v>27</v>
      </c>
      <c r="C311" s="108">
        <v>17</v>
      </c>
      <c r="D311" s="108">
        <v>4.5</v>
      </c>
      <c r="E311" s="108" t="s">
        <v>1092</v>
      </c>
      <c r="F311" s="108">
        <v>104</v>
      </c>
      <c r="G311" s="108">
        <v>0.5</v>
      </c>
      <c r="H311" s="108">
        <v>356</v>
      </c>
      <c r="I311" s="108" t="s">
        <v>22</v>
      </c>
    </row>
    <row r="312" spans="1:9" ht="12.75">
      <c r="A312" s="108" t="s">
        <v>1070</v>
      </c>
      <c r="B312" s="108">
        <v>36</v>
      </c>
      <c r="C312" s="108">
        <v>9</v>
      </c>
      <c r="D312" s="108">
        <v>10</v>
      </c>
      <c r="E312" s="108" t="s">
        <v>1093</v>
      </c>
      <c r="F312" s="108">
        <v>114</v>
      </c>
      <c r="G312" s="108">
        <v>0.3</v>
      </c>
      <c r="H312" s="108">
        <v>218</v>
      </c>
      <c r="I312" s="108" t="s">
        <v>22</v>
      </c>
    </row>
    <row r="313" spans="1:9" ht="12.75">
      <c r="A313" s="108" t="s">
        <v>1070</v>
      </c>
      <c r="B313" s="108">
        <v>38</v>
      </c>
      <c r="C313" s="108">
        <v>3</v>
      </c>
      <c r="D313" s="108">
        <v>5.9</v>
      </c>
      <c r="E313" s="108" t="s">
        <v>1094</v>
      </c>
      <c r="F313" s="108">
        <v>114</v>
      </c>
      <c r="G313" s="108">
        <v>0.3</v>
      </c>
      <c r="H313" s="108">
        <v>164</v>
      </c>
      <c r="I313" s="108" t="s">
        <v>22</v>
      </c>
    </row>
    <row r="314" spans="1:9" ht="12.75">
      <c r="A314" s="108" t="s">
        <v>1070</v>
      </c>
      <c r="B314" s="108">
        <v>38</v>
      </c>
      <c r="C314" s="108">
        <v>7</v>
      </c>
      <c r="D314" s="108">
        <v>5.8</v>
      </c>
      <c r="E314" s="108" t="s">
        <v>1095</v>
      </c>
      <c r="F314" s="108">
        <v>114</v>
      </c>
      <c r="G314" s="108">
        <v>0.4</v>
      </c>
      <c r="H314" s="108">
        <v>248</v>
      </c>
      <c r="I314" s="108" t="s">
        <v>22</v>
      </c>
    </row>
    <row r="315" spans="1:9" ht="12.75">
      <c r="A315" s="108" t="s">
        <v>1070</v>
      </c>
      <c r="B315" s="108">
        <v>38</v>
      </c>
      <c r="C315" s="108">
        <v>18</v>
      </c>
      <c r="D315" s="108">
        <v>7</v>
      </c>
      <c r="E315" s="108" t="s">
        <v>1079</v>
      </c>
      <c r="F315" s="108">
        <v>124</v>
      </c>
      <c r="G315" s="108">
        <v>0.49</v>
      </c>
      <c r="H315" s="108">
        <v>382</v>
      </c>
      <c r="I315" s="108" t="s">
        <v>22</v>
      </c>
    </row>
    <row r="316" spans="1:9" ht="12.75">
      <c r="A316" s="108" t="s">
        <v>1070</v>
      </c>
      <c r="B316" s="108">
        <v>38</v>
      </c>
      <c r="C316" s="108">
        <v>25</v>
      </c>
      <c r="D316" s="108">
        <v>11</v>
      </c>
      <c r="E316" s="108" t="s">
        <v>1096</v>
      </c>
      <c r="F316" s="108">
        <v>64</v>
      </c>
      <c r="G316" s="108">
        <v>0.61</v>
      </c>
      <c r="H316" s="108">
        <v>275</v>
      </c>
      <c r="I316" s="108" t="s">
        <v>22</v>
      </c>
    </row>
    <row r="317" spans="1:9" ht="12.75">
      <c r="A317" s="108" t="s">
        <v>1070</v>
      </c>
      <c r="B317" s="108">
        <v>39</v>
      </c>
      <c r="C317" s="108">
        <v>21</v>
      </c>
      <c r="D317" s="108">
        <v>9.8</v>
      </c>
      <c r="E317" s="108" t="s">
        <v>1097</v>
      </c>
      <c r="F317" s="108">
        <v>104</v>
      </c>
      <c r="G317" s="108">
        <v>0.41</v>
      </c>
      <c r="H317" s="108">
        <v>262</v>
      </c>
      <c r="I317" s="108" t="s">
        <v>22</v>
      </c>
    </row>
    <row r="318" spans="1:9" ht="12.75">
      <c r="A318" s="108" t="s">
        <v>1070</v>
      </c>
      <c r="B318" s="108">
        <v>39</v>
      </c>
      <c r="C318" s="108">
        <v>22</v>
      </c>
      <c r="D318" s="108">
        <v>10</v>
      </c>
      <c r="E318" s="108" t="s">
        <v>1098</v>
      </c>
      <c r="F318" s="108">
        <v>114</v>
      </c>
      <c r="G318" s="108">
        <v>0.38</v>
      </c>
      <c r="H318" s="108">
        <v>280</v>
      </c>
      <c r="I318" s="108" t="s">
        <v>22</v>
      </c>
    </row>
    <row r="319" spans="1:9" ht="12.75">
      <c r="A319" s="108" t="s">
        <v>1070</v>
      </c>
      <c r="B319" s="108">
        <v>41</v>
      </c>
      <c r="C319" s="108">
        <v>3</v>
      </c>
      <c r="D319" s="108">
        <v>3.6</v>
      </c>
      <c r="E319" s="108" t="s">
        <v>1099</v>
      </c>
      <c r="F319" s="108">
        <v>114</v>
      </c>
      <c r="G319" s="108">
        <v>0.45</v>
      </c>
      <c r="H319" s="108">
        <v>308</v>
      </c>
      <c r="I319" s="108" t="s">
        <v>22</v>
      </c>
    </row>
    <row r="320" spans="1:9" ht="12.75">
      <c r="A320" s="108" t="s">
        <v>1070</v>
      </c>
      <c r="B320" s="108">
        <v>41</v>
      </c>
      <c r="C320" s="108">
        <v>4</v>
      </c>
      <c r="D320" s="108">
        <v>3</v>
      </c>
      <c r="E320" s="108" t="s">
        <v>1100</v>
      </c>
      <c r="F320" s="108">
        <v>114</v>
      </c>
      <c r="G320" s="108">
        <v>0.5</v>
      </c>
      <c r="H320" s="108">
        <v>342</v>
      </c>
      <c r="I320" s="108" t="s">
        <v>22</v>
      </c>
    </row>
    <row r="321" spans="1:9" ht="12.75">
      <c r="A321" s="108" t="s">
        <v>1070</v>
      </c>
      <c r="B321" s="108">
        <v>41</v>
      </c>
      <c r="C321" s="108">
        <v>7</v>
      </c>
      <c r="D321" s="108">
        <v>6</v>
      </c>
      <c r="E321" s="108" t="s">
        <v>1101</v>
      </c>
      <c r="F321" s="108">
        <v>99</v>
      </c>
      <c r="G321" s="108">
        <v>0.71</v>
      </c>
      <c r="H321" s="108">
        <v>450</v>
      </c>
      <c r="I321" s="108" t="s">
        <v>22</v>
      </c>
    </row>
    <row r="322" spans="1:9" ht="12.75">
      <c r="A322" s="108" t="s">
        <v>1070</v>
      </c>
      <c r="B322" s="108">
        <v>41</v>
      </c>
      <c r="C322" s="108">
        <v>18</v>
      </c>
      <c r="D322" s="108">
        <v>5.2</v>
      </c>
      <c r="E322" s="108" t="s">
        <v>1102</v>
      </c>
      <c r="F322" s="108">
        <v>114</v>
      </c>
      <c r="G322" s="108">
        <v>0.5</v>
      </c>
      <c r="H322" s="108">
        <v>298</v>
      </c>
      <c r="I322" s="108" t="s">
        <v>22</v>
      </c>
    </row>
    <row r="323" spans="1:9" ht="12.75">
      <c r="A323" s="108" t="s">
        <v>1070</v>
      </c>
      <c r="B323" s="108">
        <v>41</v>
      </c>
      <c r="C323" s="108">
        <v>28</v>
      </c>
      <c r="D323" s="108">
        <v>2.8</v>
      </c>
      <c r="E323" s="108" t="s">
        <v>1103</v>
      </c>
      <c r="F323" s="108">
        <v>114</v>
      </c>
      <c r="G323" s="108">
        <v>0.35</v>
      </c>
      <c r="H323" s="108">
        <v>258</v>
      </c>
      <c r="I323" s="108" t="s">
        <v>22</v>
      </c>
    </row>
    <row r="324" spans="1:9" ht="12.75">
      <c r="A324" s="108" t="s">
        <v>1070</v>
      </c>
      <c r="B324" s="108">
        <v>42</v>
      </c>
      <c r="C324" s="108">
        <v>14</v>
      </c>
      <c r="D324" s="108">
        <v>7.1</v>
      </c>
      <c r="E324" s="108" t="s">
        <v>1104</v>
      </c>
      <c r="F324" s="108">
        <v>94</v>
      </c>
      <c r="G324" s="108">
        <v>0.6</v>
      </c>
      <c r="H324" s="108">
        <v>389</v>
      </c>
      <c r="I324" s="108" t="s">
        <v>22</v>
      </c>
    </row>
    <row r="325" spans="1:9" ht="12.75">
      <c r="A325" s="108" t="s">
        <v>1070</v>
      </c>
      <c r="B325" s="108">
        <v>42</v>
      </c>
      <c r="C325" s="108">
        <v>22</v>
      </c>
      <c r="D325" s="108">
        <v>5.8</v>
      </c>
      <c r="E325" s="108" t="s">
        <v>1056</v>
      </c>
      <c r="F325" s="108">
        <v>94</v>
      </c>
      <c r="G325" s="108">
        <v>0.61</v>
      </c>
      <c r="H325" s="108">
        <v>400</v>
      </c>
      <c r="I325" s="108" t="s">
        <v>22</v>
      </c>
    </row>
    <row r="326" spans="1:9" ht="12.75">
      <c r="A326" s="108" t="s">
        <v>1070</v>
      </c>
      <c r="B326" s="108">
        <v>42</v>
      </c>
      <c r="C326" s="108">
        <v>24</v>
      </c>
      <c r="D326" s="108">
        <v>17</v>
      </c>
      <c r="E326" s="108" t="s">
        <v>1105</v>
      </c>
      <c r="F326" s="108">
        <v>94</v>
      </c>
      <c r="G326" s="108">
        <v>0.5</v>
      </c>
      <c r="H326" s="108">
        <v>272</v>
      </c>
      <c r="I326" s="108" t="s">
        <v>22</v>
      </c>
    </row>
    <row r="327" spans="1:9" ht="12.75">
      <c r="A327" s="108" t="s">
        <v>1106</v>
      </c>
      <c r="B327" s="108">
        <v>2</v>
      </c>
      <c r="C327" s="108">
        <v>14</v>
      </c>
      <c r="D327" s="108">
        <v>1.7</v>
      </c>
      <c r="E327" s="108" t="s">
        <v>1107</v>
      </c>
      <c r="F327" s="108">
        <v>114</v>
      </c>
      <c r="G327" s="108">
        <v>0.5</v>
      </c>
      <c r="H327" s="108">
        <v>342</v>
      </c>
      <c r="I327" s="108" t="s">
        <v>20</v>
      </c>
    </row>
    <row r="328" spans="1:9" ht="12.75">
      <c r="A328" s="108" t="s">
        <v>1106</v>
      </c>
      <c r="B328" s="108">
        <v>2</v>
      </c>
      <c r="C328" s="108">
        <v>26</v>
      </c>
      <c r="D328" s="108">
        <v>7.3</v>
      </c>
      <c r="E328" s="108" t="s">
        <v>1108</v>
      </c>
      <c r="F328" s="108">
        <v>59</v>
      </c>
      <c r="G328" s="108">
        <v>0.73</v>
      </c>
      <c r="H328" s="108">
        <v>396</v>
      </c>
      <c r="I328" s="108" t="s">
        <v>830</v>
      </c>
    </row>
    <row r="329" spans="1:9" ht="12.75">
      <c r="A329" s="108" t="s">
        <v>1106</v>
      </c>
      <c r="B329" s="108">
        <v>7</v>
      </c>
      <c r="C329" s="108">
        <v>31</v>
      </c>
      <c r="D329" s="108">
        <v>7.4</v>
      </c>
      <c r="E329" s="108" t="s">
        <v>1109</v>
      </c>
      <c r="F329" s="108">
        <v>64</v>
      </c>
      <c r="G329" s="108">
        <v>0.72</v>
      </c>
      <c r="H329" s="108">
        <v>332</v>
      </c>
      <c r="I329" s="108" t="s">
        <v>830</v>
      </c>
    </row>
    <row r="330" spans="1:9" ht="12.75">
      <c r="A330" s="108" t="s">
        <v>1106</v>
      </c>
      <c r="B330" s="108">
        <v>22</v>
      </c>
      <c r="C330" s="108">
        <v>19</v>
      </c>
      <c r="D330" s="108">
        <v>2.7</v>
      </c>
      <c r="E330" s="108" t="s">
        <v>1110</v>
      </c>
      <c r="F330" s="108">
        <v>33</v>
      </c>
      <c r="G330" s="108">
        <v>0.64</v>
      </c>
      <c r="H330" s="108">
        <v>198</v>
      </c>
      <c r="I330" s="108" t="s">
        <v>20</v>
      </c>
    </row>
    <row r="331" spans="1:9" ht="12.75">
      <c r="A331" s="108" t="s">
        <v>1106</v>
      </c>
      <c r="B331" s="108">
        <v>22</v>
      </c>
      <c r="C331" s="108">
        <v>27</v>
      </c>
      <c r="D331" s="108">
        <v>4.1</v>
      </c>
      <c r="E331" s="108" t="s">
        <v>383</v>
      </c>
      <c r="F331" s="108">
        <v>36</v>
      </c>
      <c r="G331" s="108">
        <v>0.87</v>
      </c>
      <c r="H331" s="108">
        <v>300</v>
      </c>
      <c r="I331" s="108" t="s">
        <v>20</v>
      </c>
    </row>
    <row r="332" spans="1:9" ht="12.75">
      <c r="A332" s="108" t="s">
        <v>1111</v>
      </c>
      <c r="B332" s="108">
        <v>10</v>
      </c>
      <c r="C332" s="108">
        <v>9</v>
      </c>
      <c r="D332" s="108">
        <v>5.8</v>
      </c>
      <c r="E332" s="108" t="s">
        <v>1112</v>
      </c>
      <c r="F332" s="108">
        <v>111</v>
      </c>
      <c r="G332" s="108">
        <v>0.63</v>
      </c>
      <c r="H332" s="108">
        <v>393</v>
      </c>
      <c r="I332" s="108" t="s">
        <v>20</v>
      </c>
    </row>
    <row r="333" spans="1:9" ht="12.75">
      <c r="A333" s="108" t="s">
        <v>1111</v>
      </c>
      <c r="B333" s="108">
        <v>10</v>
      </c>
      <c r="C333" s="108">
        <v>10</v>
      </c>
      <c r="D333" s="108">
        <v>2.9</v>
      </c>
      <c r="E333" s="108" t="s">
        <v>1113</v>
      </c>
      <c r="F333" s="108">
        <v>111</v>
      </c>
      <c r="G333" s="108">
        <v>0.63</v>
      </c>
      <c r="H333" s="108">
        <v>392</v>
      </c>
      <c r="I333" s="108" t="s">
        <v>20</v>
      </c>
    </row>
    <row r="334" spans="1:9" ht="12.75">
      <c r="A334" s="108" t="s">
        <v>1111</v>
      </c>
      <c r="B334" s="108">
        <v>34</v>
      </c>
      <c r="C334" s="108">
        <v>1</v>
      </c>
      <c r="D334" s="108">
        <v>11</v>
      </c>
      <c r="E334" s="108"/>
      <c r="F334" s="108"/>
      <c r="G334" s="108"/>
      <c r="H334" s="108"/>
      <c r="I334" s="142" t="s">
        <v>23</v>
      </c>
    </row>
    <row r="335" spans="1:9" ht="12.75">
      <c r="A335" s="108"/>
      <c r="B335" s="108"/>
      <c r="C335" s="108"/>
      <c r="D335" s="108"/>
      <c r="E335" s="108"/>
      <c r="F335" s="108"/>
      <c r="G335" s="108"/>
      <c r="H335" s="108"/>
      <c r="I335" s="108"/>
    </row>
    <row r="336" spans="1:9" ht="12.75">
      <c r="A336" s="108"/>
      <c r="B336" s="108"/>
      <c r="C336" s="108"/>
      <c r="D336" s="108"/>
      <c r="E336" s="108"/>
      <c r="F336" s="108"/>
      <c r="G336" s="108"/>
      <c r="H336" s="108"/>
      <c r="I336" s="108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F65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18.57421875" style="0" customWidth="1"/>
    <col min="2" max="2" width="20.140625" style="0" customWidth="1"/>
    <col min="3" max="3" width="22.00390625" style="0" customWidth="1"/>
    <col min="4" max="4" width="17.57421875" style="0" customWidth="1"/>
    <col min="5" max="5" width="10.7109375" style="0" customWidth="1"/>
    <col min="6" max="6" width="40.140625" style="0" customWidth="1"/>
  </cols>
  <sheetData>
    <row r="1" spans="3:6" ht="15.75">
      <c r="C1" s="321" t="s">
        <v>1473</v>
      </c>
      <c r="D1" s="321"/>
      <c r="E1" s="321"/>
      <c r="F1" s="321"/>
    </row>
    <row r="2" spans="1:6" ht="18.75">
      <c r="A2" s="324" t="s">
        <v>795</v>
      </c>
      <c r="B2" s="324"/>
      <c r="C2" s="324"/>
      <c r="D2" s="324"/>
      <c r="E2" s="324"/>
      <c r="F2" s="324"/>
    </row>
    <row r="3" spans="1:6" ht="18.75">
      <c r="A3" s="324" t="s">
        <v>796</v>
      </c>
      <c r="B3" s="324"/>
      <c r="C3" s="324"/>
      <c r="D3" s="324"/>
      <c r="E3" s="324"/>
      <c r="F3" s="324"/>
    </row>
    <row r="4" spans="1:6" ht="10.5" customHeight="1">
      <c r="A4" s="123"/>
      <c r="B4" s="123"/>
      <c r="C4" s="123"/>
      <c r="D4" s="123"/>
      <c r="E4" s="123"/>
      <c r="F4" s="123"/>
    </row>
    <row r="5" spans="1:6" ht="15.75">
      <c r="A5" s="124" t="s">
        <v>29</v>
      </c>
      <c r="B5" s="124" t="s">
        <v>797</v>
      </c>
      <c r="C5" s="124" t="s">
        <v>31</v>
      </c>
      <c r="D5" s="124" t="s">
        <v>32</v>
      </c>
      <c r="E5" s="124" t="s">
        <v>798</v>
      </c>
      <c r="F5" s="124" t="s">
        <v>224</v>
      </c>
    </row>
    <row r="6" spans="1:6" ht="31.5">
      <c r="A6" s="125" t="s">
        <v>799</v>
      </c>
      <c r="B6" s="125"/>
      <c r="C6" s="126">
        <v>89</v>
      </c>
      <c r="D6" s="126" t="s">
        <v>227</v>
      </c>
      <c r="E6" s="127">
        <v>70</v>
      </c>
      <c r="F6" s="239" t="s">
        <v>1474</v>
      </c>
    </row>
    <row r="7" spans="1:6" ht="15.75">
      <c r="A7" s="322" t="s">
        <v>800</v>
      </c>
      <c r="B7" s="323"/>
      <c r="C7" s="125"/>
      <c r="D7" s="126"/>
      <c r="E7" s="128">
        <f>SUM(E6)</f>
        <v>70</v>
      </c>
      <c r="F7" s="128"/>
    </row>
    <row r="8" spans="1:6" ht="81" customHeight="1">
      <c r="A8" s="325" t="s">
        <v>801</v>
      </c>
      <c r="B8" s="129" t="s">
        <v>802</v>
      </c>
      <c r="C8" s="126">
        <v>381</v>
      </c>
      <c r="D8" s="126">
        <v>1.5</v>
      </c>
      <c r="E8" s="127">
        <v>40</v>
      </c>
      <c r="F8" s="239" t="s">
        <v>1475</v>
      </c>
    </row>
    <row r="9" spans="1:6" ht="26.25" customHeight="1">
      <c r="A9" s="326"/>
      <c r="B9" s="130"/>
      <c r="C9" s="126">
        <v>386</v>
      </c>
      <c r="D9" s="126" t="s">
        <v>227</v>
      </c>
      <c r="E9" s="127">
        <v>55</v>
      </c>
      <c r="F9" s="334" t="s">
        <v>1476</v>
      </c>
    </row>
    <row r="10" spans="1:6" ht="26.25" customHeight="1">
      <c r="A10" s="327"/>
      <c r="B10" s="130"/>
      <c r="C10" s="126">
        <v>387</v>
      </c>
      <c r="D10" s="126" t="s">
        <v>227</v>
      </c>
      <c r="E10" s="127">
        <v>36</v>
      </c>
      <c r="F10" s="336"/>
    </row>
    <row r="11" spans="1:6" ht="15.75">
      <c r="A11" s="322" t="s">
        <v>804</v>
      </c>
      <c r="B11" s="323"/>
      <c r="C11" s="125"/>
      <c r="D11" s="126"/>
      <c r="E11" s="128">
        <f>SUM(E8:E10)</f>
        <v>131</v>
      </c>
      <c r="F11" s="128"/>
    </row>
    <row r="12" spans="1:6" ht="15.75">
      <c r="A12" s="125" t="s">
        <v>805</v>
      </c>
      <c r="B12" s="125"/>
      <c r="C12" s="126" t="s">
        <v>806</v>
      </c>
      <c r="D12" s="126"/>
      <c r="E12" s="127">
        <v>233</v>
      </c>
      <c r="F12" s="127" t="s">
        <v>1477</v>
      </c>
    </row>
    <row r="13" spans="1:6" ht="15.75">
      <c r="A13" s="322" t="s">
        <v>804</v>
      </c>
      <c r="B13" s="323"/>
      <c r="C13" s="125"/>
      <c r="D13" s="126"/>
      <c r="E13" s="128">
        <f>SUM(E12)</f>
        <v>233</v>
      </c>
      <c r="F13" s="128"/>
    </row>
    <row r="14" spans="1:6" ht="15.75">
      <c r="A14" s="328" t="s">
        <v>807</v>
      </c>
      <c r="B14" s="125"/>
      <c r="C14" s="126" t="s">
        <v>808</v>
      </c>
      <c r="D14" s="126" t="s">
        <v>227</v>
      </c>
      <c r="E14" s="127">
        <v>258</v>
      </c>
      <c r="F14" s="334" t="s">
        <v>1478</v>
      </c>
    </row>
    <row r="15" spans="1:6" ht="15.75">
      <c r="A15" s="329"/>
      <c r="B15" s="125"/>
      <c r="C15" s="126">
        <v>312</v>
      </c>
      <c r="D15" s="131" t="s">
        <v>809</v>
      </c>
      <c r="E15" s="127">
        <v>89.7</v>
      </c>
      <c r="F15" s="335"/>
    </row>
    <row r="16" spans="1:6" ht="45.75" customHeight="1">
      <c r="A16" s="329"/>
      <c r="B16" s="125"/>
      <c r="C16" s="126">
        <v>320</v>
      </c>
      <c r="D16" s="126" t="s">
        <v>810</v>
      </c>
      <c r="E16" s="127">
        <v>22.5</v>
      </c>
      <c r="F16" s="336"/>
    </row>
    <row r="17" spans="1:6" ht="15.75">
      <c r="A17" s="322" t="s">
        <v>804</v>
      </c>
      <c r="B17" s="323"/>
      <c r="C17" s="125"/>
      <c r="D17" s="126"/>
      <c r="E17" s="128">
        <f>SUM(E14:E16)</f>
        <v>370.2</v>
      </c>
      <c r="F17" s="128"/>
    </row>
    <row r="18" spans="1:6" ht="15.75">
      <c r="A18" s="330" t="s">
        <v>811</v>
      </c>
      <c r="B18" s="331" t="s">
        <v>812</v>
      </c>
      <c r="C18" s="126" t="s">
        <v>813</v>
      </c>
      <c r="D18" s="126" t="s">
        <v>227</v>
      </c>
      <c r="E18" s="127">
        <v>227</v>
      </c>
      <c r="F18" s="334" t="s">
        <v>1479</v>
      </c>
    </row>
    <row r="19" spans="1:6" ht="15.75">
      <c r="A19" s="330"/>
      <c r="B19" s="332"/>
      <c r="C19" s="126">
        <v>508</v>
      </c>
      <c r="D19" s="126" t="s">
        <v>814</v>
      </c>
      <c r="E19" s="127">
        <v>11.5</v>
      </c>
      <c r="F19" s="335"/>
    </row>
    <row r="20" spans="1:6" ht="15.75">
      <c r="A20" s="330"/>
      <c r="B20" s="332"/>
      <c r="C20" s="126">
        <v>509</v>
      </c>
      <c r="D20" s="126" t="s">
        <v>815</v>
      </c>
      <c r="E20" s="127">
        <v>25.8</v>
      </c>
      <c r="F20" s="335"/>
    </row>
    <row r="21" spans="1:6" ht="15.75">
      <c r="A21" s="330"/>
      <c r="B21" s="332"/>
      <c r="C21" s="126">
        <v>515</v>
      </c>
      <c r="D21" s="126" t="s">
        <v>227</v>
      </c>
      <c r="E21" s="127">
        <v>60</v>
      </c>
      <c r="F21" s="335"/>
    </row>
    <row r="22" spans="1:6" ht="15.75">
      <c r="A22" s="330"/>
      <c r="B22" s="332"/>
      <c r="C22" s="126">
        <v>516</v>
      </c>
      <c r="D22" s="126" t="s">
        <v>816</v>
      </c>
      <c r="E22" s="127">
        <v>47.5</v>
      </c>
      <c r="F22" s="335"/>
    </row>
    <row r="23" spans="1:6" ht="15.75">
      <c r="A23" s="330"/>
      <c r="B23" s="332"/>
      <c r="C23" s="126">
        <v>517</v>
      </c>
      <c r="D23" s="126">
        <v>8</v>
      </c>
      <c r="E23" s="127">
        <v>3.9</v>
      </c>
      <c r="F23" s="335"/>
    </row>
    <row r="24" spans="1:6" ht="15.75">
      <c r="A24" s="330"/>
      <c r="B24" s="332"/>
      <c r="C24" s="126">
        <v>518</v>
      </c>
      <c r="D24" s="126">
        <v>9.11</v>
      </c>
      <c r="E24" s="127">
        <v>9.6</v>
      </c>
      <c r="F24" s="335"/>
    </row>
    <row r="25" spans="1:6" ht="15.75">
      <c r="A25" s="330"/>
      <c r="B25" s="332"/>
      <c r="C25" s="126">
        <v>519</v>
      </c>
      <c r="D25" s="126">
        <v>7</v>
      </c>
      <c r="E25" s="127">
        <v>6.7</v>
      </c>
      <c r="F25" s="335"/>
    </row>
    <row r="26" spans="1:6" ht="15.75">
      <c r="A26" s="330"/>
      <c r="B26" s="332"/>
      <c r="C26" s="126">
        <v>520</v>
      </c>
      <c r="D26" s="126">
        <v>6</v>
      </c>
      <c r="E26" s="127">
        <v>2.2</v>
      </c>
      <c r="F26" s="335"/>
    </row>
    <row r="27" spans="1:6" ht="15.75">
      <c r="A27" s="330"/>
      <c r="B27" s="332"/>
      <c r="C27" s="126" t="s">
        <v>817</v>
      </c>
      <c r="D27" s="126" t="s">
        <v>227</v>
      </c>
      <c r="E27" s="127">
        <v>156</v>
      </c>
      <c r="F27" s="335"/>
    </row>
    <row r="28" spans="1:6" ht="15.75">
      <c r="A28" s="330"/>
      <c r="B28" s="332"/>
      <c r="C28" s="126">
        <v>526</v>
      </c>
      <c r="D28" s="126" t="s">
        <v>818</v>
      </c>
      <c r="E28" s="127">
        <v>12.3</v>
      </c>
      <c r="F28" s="335"/>
    </row>
    <row r="29" spans="1:6" ht="15.75">
      <c r="A29" s="330"/>
      <c r="B29" s="332"/>
      <c r="C29" s="126">
        <v>527</v>
      </c>
      <c r="D29" s="131" t="s">
        <v>74</v>
      </c>
      <c r="E29" s="127">
        <v>32.2</v>
      </c>
      <c r="F29" s="335"/>
    </row>
    <row r="30" spans="1:6" ht="15.75">
      <c r="A30" s="330"/>
      <c r="B30" s="332"/>
      <c r="C30" s="126">
        <v>528</v>
      </c>
      <c r="D30" s="126" t="s">
        <v>819</v>
      </c>
      <c r="E30" s="127">
        <v>27.9</v>
      </c>
      <c r="F30" s="335"/>
    </row>
    <row r="31" spans="1:6" ht="15.75">
      <c r="A31" s="330"/>
      <c r="B31" s="332"/>
      <c r="C31" s="126">
        <v>529</v>
      </c>
      <c r="D31" s="126" t="s">
        <v>820</v>
      </c>
      <c r="E31" s="127">
        <v>31.4</v>
      </c>
      <c r="F31" s="335"/>
    </row>
    <row r="32" spans="1:6" ht="15.75">
      <c r="A32" s="330"/>
      <c r="B32" s="332"/>
      <c r="C32" s="126">
        <v>531</v>
      </c>
      <c r="D32" s="126">
        <v>6.9</v>
      </c>
      <c r="E32" s="127">
        <v>17.3</v>
      </c>
      <c r="F32" s="335"/>
    </row>
    <row r="33" spans="1:6" ht="15.75">
      <c r="A33" s="330"/>
      <c r="B33" s="332"/>
      <c r="C33" s="126">
        <v>532</v>
      </c>
      <c r="D33" s="126" t="s">
        <v>821</v>
      </c>
      <c r="E33" s="127">
        <v>27.2</v>
      </c>
      <c r="F33" s="335"/>
    </row>
    <row r="34" spans="1:6" ht="15.75">
      <c r="A34" s="330"/>
      <c r="B34" s="333"/>
      <c r="C34" s="126">
        <v>533</v>
      </c>
      <c r="D34" s="126">
        <v>3</v>
      </c>
      <c r="E34" s="127">
        <v>1.9</v>
      </c>
      <c r="F34" s="336"/>
    </row>
    <row r="35" spans="1:6" ht="15.75">
      <c r="A35" s="322" t="s">
        <v>804</v>
      </c>
      <c r="B35" s="323"/>
      <c r="C35" s="125"/>
      <c r="D35" s="126"/>
      <c r="E35" s="128">
        <f>SUM(E18:E34)</f>
        <v>700.4</v>
      </c>
      <c r="F35" s="128"/>
    </row>
    <row r="36" spans="1:6" ht="31.5">
      <c r="A36" s="125" t="s">
        <v>822</v>
      </c>
      <c r="B36" s="126"/>
      <c r="C36" s="126" t="s">
        <v>823</v>
      </c>
      <c r="D36" s="126" t="s">
        <v>227</v>
      </c>
      <c r="E36" s="127">
        <v>908</v>
      </c>
      <c r="F36" s="239" t="s">
        <v>1480</v>
      </c>
    </row>
    <row r="37" spans="1:6" ht="15.75">
      <c r="A37" s="330" t="s">
        <v>804</v>
      </c>
      <c r="B37" s="330"/>
      <c r="C37" s="126"/>
      <c r="D37" s="126"/>
      <c r="E37" s="128">
        <f>SUM(E36)</f>
        <v>908</v>
      </c>
      <c r="F37" s="127"/>
    </row>
    <row r="38" spans="1:6" ht="31.5">
      <c r="A38" s="330" t="s">
        <v>824</v>
      </c>
      <c r="B38" s="126"/>
      <c r="C38" s="126">
        <v>481</v>
      </c>
      <c r="D38" s="126" t="s">
        <v>227</v>
      </c>
      <c r="E38" s="127">
        <v>40</v>
      </c>
      <c r="F38" s="239" t="s">
        <v>0</v>
      </c>
    </row>
    <row r="39" spans="1:6" ht="63">
      <c r="A39" s="330"/>
      <c r="B39" s="132" t="s">
        <v>812</v>
      </c>
      <c r="C39" s="126">
        <v>498</v>
      </c>
      <c r="D39" s="126" t="s">
        <v>227</v>
      </c>
      <c r="E39" s="127">
        <v>40</v>
      </c>
      <c r="F39" s="239" t="s">
        <v>1479</v>
      </c>
    </row>
    <row r="40" spans="1:6" ht="63">
      <c r="A40" s="330"/>
      <c r="B40" s="132" t="s">
        <v>825</v>
      </c>
      <c r="C40" s="126">
        <v>500</v>
      </c>
      <c r="D40" s="126">
        <v>11</v>
      </c>
      <c r="E40" s="133">
        <v>0.05</v>
      </c>
      <c r="F40" s="239" t="s">
        <v>1</v>
      </c>
    </row>
    <row r="41" spans="1:6" ht="15.75">
      <c r="A41" s="322" t="s">
        <v>804</v>
      </c>
      <c r="B41" s="323"/>
      <c r="C41" s="125"/>
      <c r="D41" s="126"/>
      <c r="E41" s="134">
        <f>SUM(E38:E40)</f>
        <v>80.05</v>
      </c>
      <c r="F41" s="134"/>
    </row>
    <row r="42" spans="1:6" ht="15.75">
      <c r="A42" s="330" t="s">
        <v>826</v>
      </c>
      <c r="B42" s="331" t="s">
        <v>827</v>
      </c>
      <c r="C42" s="126">
        <v>327</v>
      </c>
      <c r="D42" s="126" t="s">
        <v>828</v>
      </c>
      <c r="E42" s="337">
        <v>33.2</v>
      </c>
      <c r="F42" s="334" t="s">
        <v>2</v>
      </c>
    </row>
    <row r="43" spans="1:6" ht="15.75">
      <c r="A43" s="330"/>
      <c r="B43" s="333"/>
      <c r="C43" s="126">
        <v>328</v>
      </c>
      <c r="D43" s="126">
        <v>12</v>
      </c>
      <c r="E43" s="338"/>
      <c r="F43" s="336"/>
    </row>
    <row r="44" spans="1:6" ht="15.75">
      <c r="A44" s="322" t="s">
        <v>804</v>
      </c>
      <c r="B44" s="323"/>
      <c r="C44" s="125"/>
      <c r="D44" s="126"/>
      <c r="E44" s="128">
        <f>SUM(E42)</f>
        <v>33.2</v>
      </c>
      <c r="F44" s="128"/>
    </row>
    <row r="45" spans="1:6" s="136" customFormat="1" ht="15.75">
      <c r="A45" s="325" t="s">
        <v>829</v>
      </c>
      <c r="B45" s="135"/>
      <c r="C45" s="126">
        <v>453</v>
      </c>
      <c r="D45" s="126">
        <v>3</v>
      </c>
      <c r="E45" s="127">
        <v>25.3</v>
      </c>
      <c r="F45" s="126" t="s">
        <v>3</v>
      </c>
    </row>
    <row r="46" spans="1:6" s="136" customFormat="1" ht="15.75">
      <c r="A46" s="327"/>
      <c r="B46" s="135"/>
      <c r="C46" s="126">
        <v>453</v>
      </c>
      <c r="D46" s="126">
        <v>8</v>
      </c>
      <c r="E46" s="127">
        <v>4.9</v>
      </c>
      <c r="F46" s="126" t="s">
        <v>3</v>
      </c>
    </row>
    <row r="47" spans="1:6" s="136" customFormat="1" ht="15.75">
      <c r="A47" s="322" t="s">
        <v>804</v>
      </c>
      <c r="B47" s="323"/>
      <c r="C47" s="125"/>
      <c r="D47" s="126"/>
      <c r="E47" s="128">
        <f>SUM(E45:E46)</f>
        <v>30.200000000000003</v>
      </c>
      <c r="F47" s="128"/>
    </row>
    <row r="48" spans="1:6" s="136" customFormat="1" ht="15.75">
      <c r="A48" s="125" t="s">
        <v>831</v>
      </c>
      <c r="B48" s="125"/>
      <c r="C48" s="126">
        <v>558</v>
      </c>
      <c r="D48" s="126" t="s">
        <v>227</v>
      </c>
      <c r="E48" s="127">
        <v>75</v>
      </c>
      <c r="F48" s="127" t="s">
        <v>4</v>
      </c>
    </row>
    <row r="49" spans="1:6" s="136" customFormat="1" ht="15.75">
      <c r="A49" s="322" t="s">
        <v>804</v>
      </c>
      <c r="B49" s="323"/>
      <c r="C49" s="125"/>
      <c r="D49" s="126"/>
      <c r="E49" s="128">
        <f>SUM(E48)</f>
        <v>75</v>
      </c>
      <c r="F49" s="128"/>
    </row>
    <row r="50" spans="1:6" ht="47.25">
      <c r="A50" s="125" t="s">
        <v>832</v>
      </c>
      <c r="B50" s="132" t="s">
        <v>833</v>
      </c>
      <c r="C50" s="126">
        <v>39</v>
      </c>
      <c r="D50" s="126">
        <v>3</v>
      </c>
      <c r="E50" s="127">
        <v>3.4</v>
      </c>
      <c r="F50" s="239" t="s">
        <v>5</v>
      </c>
    </row>
    <row r="51" spans="1:6" ht="15.75">
      <c r="A51" s="322" t="s">
        <v>804</v>
      </c>
      <c r="B51" s="323"/>
      <c r="C51" s="125"/>
      <c r="D51" s="126"/>
      <c r="E51" s="128">
        <f>SUM(E50)</f>
        <v>3.4</v>
      </c>
      <c r="F51" s="137"/>
    </row>
    <row r="52" spans="1:6" ht="81" customHeight="1">
      <c r="A52" s="325" t="s">
        <v>834</v>
      </c>
      <c r="B52" s="132" t="s">
        <v>835</v>
      </c>
      <c r="C52" s="126">
        <v>117</v>
      </c>
      <c r="D52" s="126" t="s">
        <v>836</v>
      </c>
      <c r="E52" s="127">
        <v>51</v>
      </c>
      <c r="F52" s="239" t="s">
        <v>9</v>
      </c>
    </row>
    <row r="53" spans="1:6" ht="15.75">
      <c r="A53" s="326"/>
      <c r="B53" s="331" t="s">
        <v>837</v>
      </c>
      <c r="C53" s="126">
        <v>22</v>
      </c>
      <c r="D53" s="126">
        <v>5</v>
      </c>
      <c r="E53" s="340">
        <v>171.6</v>
      </c>
      <c r="F53" s="334" t="s">
        <v>24</v>
      </c>
    </row>
    <row r="54" spans="1:6" ht="15.75">
      <c r="A54" s="326"/>
      <c r="B54" s="332"/>
      <c r="C54" s="126">
        <v>23</v>
      </c>
      <c r="D54" s="126" t="s">
        <v>838</v>
      </c>
      <c r="E54" s="340"/>
      <c r="F54" s="335"/>
    </row>
    <row r="55" spans="1:6" ht="15.75">
      <c r="A55" s="326"/>
      <c r="B55" s="332"/>
      <c r="C55" s="126">
        <v>26</v>
      </c>
      <c r="D55" s="126" t="s">
        <v>839</v>
      </c>
      <c r="E55" s="340"/>
      <c r="F55" s="335"/>
    </row>
    <row r="56" spans="1:6" ht="15.75">
      <c r="A56" s="326"/>
      <c r="B56" s="333"/>
      <c r="C56" s="126">
        <v>28</v>
      </c>
      <c r="D56" s="126">
        <v>1</v>
      </c>
      <c r="E56" s="340"/>
      <c r="F56" s="336"/>
    </row>
    <row r="57" spans="1:6" ht="94.5">
      <c r="A57" s="326"/>
      <c r="B57" s="132" t="s">
        <v>840</v>
      </c>
      <c r="C57" s="131" t="s">
        <v>841</v>
      </c>
      <c r="D57" s="126" t="s">
        <v>227</v>
      </c>
      <c r="E57" s="127">
        <v>515</v>
      </c>
      <c r="F57" s="239" t="s">
        <v>25</v>
      </c>
    </row>
    <row r="58" spans="1:6" ht="31.5">
      <c r="A58" s="327"/>
      <c r="B58" s="126"/>
      <c r="C58" s="131" t="s">
        <v>842</v>
      </c>
      <c r="D58" s="126" t="s">
        <v>227</v>
      </c>
      <c r="E58" s="127">
        <v>191</v>
      </c>
      <c r="F58" s="239" t="s">
        <v>26</v>
      </c>
    </row>
    <row r="59" spans="1:6" ht="15.75">
      <c r="A59" s="322" t="s">
        <v>804</v>
      </c>
      <c r="B59" s="323"/>
      <c r="C59" s="125"/>
      <c r="D59" s="126"/>
      <c r="E59" s="128">
        <f>SUM(E52:E58)</f>
        <v>928.6</v>
      </c>
      <c r="F59" s="128"/>
    </row>
    <row r="60" spans="1:6" ht="18.75">
      <c r="A60" s="330" t="s">
        <v>843</v>
      </c>
      <c r="B60" s="330"/>
      <c r="C60" s="126"/>
      <c r="D60" s="126"/>
      <c r="E60" s="138">
        <f>SUM(E7,E11,E13,E17,E35,E37,E41,E44,E47,E49,E51,E59)</f>
        <v>3563.0499999999997</v>
      </c>
      <c r="F60" s="134"/>
    </row>
    <row r="63" ht="17.25" customHeight="1"/>
    <row r="65" spans="1:6" ht="18.75">
      <c r="A65" s="339" t="s">
        <v>844</v>
      </c>
      <c r="B65" s="339"/>
      <c r="C65" s="339"/>
      <c r="D65" s="339"/>
      <c r="E65" s="339"/>
      <c r="F65" s="339"/>
    </row>
  </sheetData>
  <sheetProtection/>
  <mergeCells count="34">
    <mergeCell ref="F9:F10"/>
    <mergeCell ref="F14:F16"/>
    <mergeCell ref="F53:F56"/>
    <mergeCell ref="A59:B59"/>
    <mergeCell ref="A44:B44"/>
    <mergeCell ref="A45:A46"/>
    <mergeCell ref="A47:B47"/>
    <mergeCell ref="A49:B49"/>
    <mergeCell ref="A42:A43"/>
    <mergeCell ref="B42:B43"/>
    <mergeCell ref="A60:B60"/>
    <mergeCell ref="A65:F65"/>
    <mergeCell ref="A51:B51"/>
    <mergeCell ref="A52:A58"/>
    <mergeCell ref="B53:B56"/>
    <mergeCell ref="E53:E56"/>
    <mergeCell ref="E42:E43"/>
    <mergeCell ref="F42:F43"/>
    <mergeCell ref="A35:B35"/>
    <mergeCell ref="A37:B37"/>
    <mergeCell ref="A38:A40"/>
    <mergeCell ref="A41:B41"/>
    <mergeCell ref="A17:B17"/>
    <mergeCell ref="A18:A34"/>
    <mergeCell ref="B18:B34"/>
    <mergeCell ref="F18:F34"/>
    <mergeCell ref="A8:A10"/>
    <mergeCell ref="A11:B11"/>
    <mergeCell ref="A13:B13"/>
    <mergeCell ref="A14:A16"/>
    <mergeCell ref="C1:F1"/>
    <mergeCell ref="A7:B7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G63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57421875" style="10" customWidth="1"/>
    <col min="2" max="2" width="24.140625" style="10" customWidth="1"/>
    <col min="3" max="3" width="12.57421875" style="10" customWidth="1"/>
    <col min="4" max="4" width="11.421875" style="10" customWidth="1"/>
    <col min="5" max="5" width="9.7109375" style="10" customWidth="1"/>
    <col min="6" max="6" width="32.140625" style="10" customWidth="1"/>
    <col min="7" max="7" width="41.140625" style="10" customWidth="1"/>
    <col min="8" max="16384" width="9.140625" style="10" customWidth="1"/>
  </cols>
  <sheetData>
    <row r="1" spans="2:7" ht="24.75" customHeight="1">
      <c r="B1" s="34"/>
      <c r="C1" s="34"/>
      <c r="D1" s="34"/>
      <c r="E1" s="35" t="s">
        <v>217</v>
      </c>
      <c r="F1" s="34"/>
      <c r="G1" s="34"/>
    </row>
    <row r="2" spans="2:7" ht="18.75">
      <c r="B2" s="34"/>
      <c r="C2" s="34"/>
      <c r="D2" s="34"/>
      <c r="E2" s="35" t="s">
        <v>218</v>
      </c>
      <c r="F2" s="34"/>
      <c r="G2" s="34"/>
    </row>
    <row r="3" spans="2:7" ht="18.75">
      <c r="B3" s="34"/>
      <c r="C3" s="34"/>
      <c r="D3" s="188" t="s">
        <v>1286</v>
      </c>
      <c r="E3" s="35"/>
      <c r="F3" s="188"/>
      <c r="G3" s="34"/>
    </row>
    <row r="4" spans="2:7" ht="18.75">
      <c r="B4" s="34"/>
      <c r="C4" s="34"/>
      <c r="D4" s="188"/>
      <c r="E4" s="35"/>
      <c r="F4" s="188"/>
      <c r="G4" s="34"/>
    </row>
    <row r="5" spans="2:7" ht="18.75">
      <c r="B5" s="34"/>
      <c r="C5" s="34"/>
      <c r="D5" s="188"/>
      <c r="E5" s="35"/>
      <c r="F5" s="188"/>
      <c r="G5" s="34"/>
    </row>
    <row r="6" spans="1:7" ht="30" customHeight="1">
      <c r="A6" s="189"/>
      <c r="B6" s="190" t="s">
        <v>29</v>
      </c>
      <c r="C6" s="190" t="s">
        <v>220</v>
      </c>
      <c r="D6" s="190" t="s">
        <v>221</v>
      </c>
      <c r="E6" s="190" t="s">
        <v>222</v>
      </c>
      <c r="F6" s="190" t="s">
        <v>223</v>
      </c>
      <c r="G6" s="190" t="s">
        <v>224</v>
      </c>
    </row>
    <row r="7" spans="1:7" ht="18.75">
      <c r="A7" s="108">
        <v>1</v>
      </c>
      <c r="B7" s="38" t="s">
        <v>1287</v>
      </c>
      <c r="C7" s="36">
        <v>1</v>
      </c>
      <c r="D7" s="36">
        <v>1</v>
      </c>
      <c r="E7" s="36">
        <v>0.5</v>
      </c>
      <c r="F7" s="191" t="s">
        <v>1288</v>
      </c>
      <c r="G7" s="39" t="s">
        <v>1289</v>
      </c>
    </row>
    <row r="8" spans="1:7" ht="15" customHeight="1">
      <c r="A8" s="108">
        <v>2</v>
      </c>
      <c r="B8" s="53" t="s">
        <v>1287</v>
      </c>
      <c r="C8" s="52">
        <v>1</v>
      </c>
      <c r="D8" s="52">
        <v>2</v>
      </c>
      <c r="E8" s="52">
        <v>0.5</v>
      </c>
      <c r="F8" s="52" t="s">
        <v>1288</v>
      </c>
      <c r="G8" s="52" t="s">
        <v>1290</v>
      </c>
    </row>
    <row r="9" spans="1:7" ht="15">
      <c r="A9" s="108">
        <v>3</v>
      </c>
      <c r="B9" s="53" t="s">
        <v>1287</v>
      </c>
      <c r="C9" s="52">
        <v>2</v>
      </c>
      <c r="D9" s="52">
        <v>4</v>
      </c>
      <c r="E9" s="52">
        <v>0.8</v>
      </c>
      <c r="F9" s="52" t="s">
        <v>1288</v>
      </c>
      <c r="G9" s="52" t="s">
        <v>1291</v>
      </c>
    </row>
    <row r="10" spans="1:7" ht="15">
      <c r="A10" s="108">
        <v>4</v>
      </c>
      <c r="B10" s="53" t="s">
        <v>1287</v>
      </c>
      <c r="C10" s="52">
        <v>2</v>
      </c>
      <c r="D10" s="52">
        <v>9</v>
      </c>
      <c r="E10" s="52">
        <v>0.3</v>
      </c>
      <c r="F10" s="52" t="s">
        <v>1288</v>
      </c>
      <c r="G10" s="39" t="s">
        <v>1289</v>
      </c>
    </row>
    <row r="11" spans="1:7" ht="15">
      <c r="A11" s="108">
        <v>5</v>
      </c>
      <c r="B11" s="53" t="s">
        <v>1287</v>
      </c>
      <c r="C11" s="52">
        <v>2</v>
      </c>
      <c r="D11" s="52">
        <v>10</v>
      </c>
      <c r="E11" s="52">
        <v>0.9</v>
      </c>
      <c r="F11" s="52" t="s">
        <v>1288</v>
      </c>
      <c r="G11" s="52" t="s">
        <v>1290</v>
      </c>
    </row>
    <row r="12" spans="1:7" ht="15">
      <c r="A12" s="108">
        <v>6</v>
      </c>
      <c r="B12" s="53" t="s">
        <v>1287</v>
      </c>
      <c r="C12" s="52">
        <v>2</v>
      </c>
      <c r="D12" s="52">
        <v>11</v>
      </c>
      <c r="E12" s="52">
        <v>0.5</v>
      </c>
      <c r="F12" s="52" t="s">
        <v>1288</v>
      </c>
      <c r="G12" s="52" t="s">
        <v>1291</v>
      </c>
    </row>
    <row r="13" spans="1:7" ht="15">
      <c r="A13" s="108">
        <v>7</v>
      </c>
      <c r="B13" s="53" t="s">
        <v>1287</v>
      </c>
      <c r="C13" s="52">
        <v>3</v>
      </c>
      <c r="D13" s="52">
        <v>1</v>
      </c>
      <c r="E13" s="52">
        <v>0.8</v>
      </c>
      <c r="F13" s="52" t="s">
        <v>1288</v>
      </c>
      <c r="G13" s="39" t="s">
        <v>1289</v>
      </c>
    </row>
    <row r="14" spans="1:7" ht="15">
      <c r="A14" s="108">
        <v>8</v>
      </c>
      <c r="B14" s="53" t="s">
        <v>1287</v>
      </c>
      <c r="C14" s="52">
        <v>3</v>
      </c>
      <c r="D14" s="52">
        <v>4</v>
      </c>
      <c r="E14" s="52">
        <v>0.6</v>
      </c>
      <c r="F14" s="52" t="s">
        <v>1288</v>
      </c>
      <c r="G14" s="52" t="s">
        <v>1290</v>
      </c>
    </row>
    <row r="15" spans="1:7" ht="15">
      <c r="A15" s="108">
        <v>9</v>
      </c>
      <c r="B15" s="53" t="s">
        <v>1287</v>
      </c>
      <c r="C15" s="52">
        <v>3</v>
      </c>
      <c r="D15" s="52">
        <v>5</v>
      </c>
      <c r="E15" s="52">
        <v>0.9</v>
      </c>
      <c r="F15" s="52" t="s">
        <v>1288</v>
      </c>
      <c r="G15" s="52" t="s">
        <v>1292</v>
      </c>
    </row>
    <row r="16" spans="1:7" ht="15">
      <c r="A16" s="108">
        <v>10</v>
      </c>
      <c r="B16" s="53" t="s">
        <v>1287</v>
      </c>
      <c r="C16" s="52">
        <v>3</v>
      </c>
      <c r="D16" s="52">
        <v>6</v>
      </c>
      <c r="E16" s="52">
        <v>0.4</v>
      </c>
      <c r="F16" s="52" t="s">
        <v>1288</v>
      </c>
      <c r="G16" s="39" t="s">
        <v>1293</v>
      </c>
    </row>
    <row r="17" spans="1:7" ht="15">
      <c r="A17" s="108">
        <v>11</v>
      </c>
      <c r="B17" s="192" t="s">
        <v>1287</v>
      </c>
      <c r="C17" s="52">
        <v>3</v>
      </c>
      <c r="D17" s="52">
        <v>7</v>
      </c>
      <c r="E17" s="52">
        <v>0.3</v>
      </c>
      <c r="F17" s="52" t="s">
        <v>1288</v>
      </c>
      <c r="G17" s="52" t="s">
        <v>1290</v>
      </c>
    </row>
    <row r="18" spans="1:7" ht="15">
      <c r="A18" s="108">
        <v>12</v>
      </c>
      <c r="B18" s="38" t="s">
        <v>1287</v>
      </c>
      <c r="C18" s="52">
        <v>3</v>
      </c>
      <c r="D18" s="52">
        <v>8</v>
      </c>
      <c r="E18" s="52">
        <v>0.3</v>
      </c>
      <c r="F18" s="52" t="s">
        <v>1288</v>
      </c>
      <c r="G18" s="52" t="s">
        <v>1292</v>
      </c>
    </row>
    <row r="19" spans="1:7" ht="15">
      <c r="A19" s="108">
        <v>13</v>
      </c>
      <c r="B19" s="53" t="s">
        <v>1287</v>
      </c>
      <c r="C19" s="52">
        <v>3</v>
      </c>
      <c r="D19" s="52">
        <v>10</v>
      </c>
      <c r="E19" s="52">
        <v>0.5</v>
      </c>
      <c r="F19" s="52" t="s">
        <v>1288</v>
      </c>
      <c r="G19" s="39" t="s">
        <v>1294</v>
      </c>
    </row>
    <row r="20" spans="1:7" ht="15">
      <c r="A20" s="108">
        <v>14</v>
      </c>
      <c r="B20" s="53" t="s">
        <v>1287</v>
      </c>
      <c r="C20" s="52">
        <v>3</v>
      </c>
      <c r="D20" s="52">
        <v>14</v>
      </c>
      <c r="E20" s="52">
        <v>0.4</v>
      </c>
      <c r="F20" s="52" t="s">
        <v>1288</v>
      </c>
      <c r="G20" s="52" t="s">
        <v>1290</v>
      </c>
    </row>
    <row r="21" spans="1:7" ht="15">
      <c r="A21" s="108">
        <v>15</v>
      </c>
      <c r="B21" s="53" t="s">
        <v>1287</v>
      </c>
      <c r="C21" s="52">
        <v>3</v>
      </c>
      <c r="D21" s="52">
        <v>16</v>
      </c>
      <c r="E21" s="52">
        <v>0.2</v>
      </c>
      <c r="F21" s="52" t="s">
        <v>1288</v>
      </c>
      <c r="G21" s="52" t="s">
        <v>1295</v>
      </c>
    </row>
    <row r="22" spans="1:7" ht="15">
      <c r="A22" s="108">
        <v>16</v>
      </c>
      <c r="B22" s="53" t="s">
        <v>1287</v>
      </c>
      <c r="C22" s="52">
        <v>3</v>
      </c>
      <c r="D22" s="52">
        <v>18</v>
      </c>
      <c r="E22" s="52">
        <v>0.5</v>
      </c>
      <c r="F22" s="52" t="s">
        <v>1288</v>
      </c>
      <c r="G22" s="39" t="s">
        <v>1293</v>
      </c>
    </row>
    <row r="23" spans="1:7" ht="15">
      <c r="A23" s="108">
        <v>17</v>
      </c>
      <c r="B23" s="53" t="s">
        <v>1287</v>
      </c>
      <c r="C23" s="52">
        <v>3</v>
      </c>
      <c r="D23" s="52">
        <v>19</v>
      </c>
      <c r="E23" s="52">
        <v>1.2</v>
      </c>
      <c r="F23" s="52" t="s">
        <v>1288</v>
      </c>
      <c r="G23" s="52" t="s">
        <v>1290</v>
      </c>
    </row>
    <row r="24" spans="1:7" ht="15">
      <c r="A24" s="108">
        <v>18</v>
      </c>
      <c r="B24" s="53" t="s">
        <v>1287</v>
      </c>
      <c r="C24" s="52">
        <v>3</v>
      </c>
      <c r="D24" s="52">
        <v>11</v>
      </c>
      <c r="E24" s="52">
        <v>5</v>
      </c>
      <c r="F24" s="52" t="s">
        <v>1296</v>
      </c>
      <c r="G24" s="52" t="s">
        <v>1297</v>
      </c>
    </row>
    <row r="25" spans="1:7" ht="15">
      <c r="A25" s="108">
        <v>19</v>
      </c>
      <c r="B25" s="53" t="s">
        <v>1287</v>
      </c>
      <c r="C25" s="52">
        <v>4</v>
      </c>
      <c r="D25" s="52">
        <v>3</v>
      </c>
      <c r="E25" s="52">
        <v>0.3</v>
      </c>
      <c r="F25" s="52" t="s">
        <v>1288</v>
      </c>
      <c r="G25" s="39" t="s">
        <v>1289</v>
      </c>
    </row>
    <row r="26" spans="1:7" ht="15">
      <c r="A26" s="108">
        <v>20</v>
      </c>
      <c r="B26" s="53" t="s">
        <v>1287</v>
      </c>
      <c r="C26" s="52">
        <v>4</v>
      </c>
      <c r="D26" s="52">
        <v>8</v>
      </c>
      <c r="E26" s="52">
        <v>3</v>
      </c>
      <c r="F26" s="52" t="s">
        <v>1296</v>
      </c>
      <c r="G26" s="52" t="s">
        <v>1290</v>
      </c>
    </row>
    <row r="27" spans="1:7" ht="15">
      <c r="A27" s="108">
        <v>21</v>
      </c>
      <c r="B27" s="53" t="s">
        <v>1287</v>
      </c>
      <c r="C27" s="52">
        <v>5</v>
      </c>
      <c r="D27" s="52">
        <v>1</v>
      </c>
      <c r="E27" s="52">
        <v>0.5</v>
      </c>
      <c r="F27" s="52" t="s">
        <v>1288</v>
      </c>
      <c r="G27" s="52" t="s">
        <v>1291</v>
      </c>
    </row>
    <row r="28" spans="1:7" ht="15">
      <c r="A28" s="108">
        <v>22</v>
      </c>
      <c r="B28" s="192" t="s">
        <v>1287</v>
      </c>
      <c r="C28" s="52">
        <v>5</v>
      </c>
      <c r="D28" s="52">
        <v>12</v>
      </c>
      <c r="E28" s="52">
        <v>0.8</v>
      </c>
      <c r="F28" s="52" t="s">
        <v>1288</v>
      </c>
      <c r="G28" s="39" t="s">
        <v>1289</v>
      </c>
    </row>
    <row r="29" spans="1:7" ht="15">
      <c r="A29" s="108">
        <v>23</v>
      </c>
      <c r="B29" s="38" t="s">
        <v>1287</v>
      </c>
      <c r="C29" s="52">
        <v>5</v>
      </c>
      <c r="D29" s="52">
        <v>15</v>
      </c>
      <c r="E29" s="52">
        <v>0.7</v>
      </c>
      <c r="F29" s="52" t="s">
        <v>1288</v>
      </c>
      <c r="G29" s="52" t="s">
        <v>1290</v>
      </c>
    </row>
    <row r="30" spans="1:7" ht="15">
      <c r="A30" s="108">
        <v>24</v>
      </c>
      <c r="B30" s="53" t="s">
        <v>1287</v>
      </c>
      <c r="C30" s="52">
        <v>6</v>
      </c>
      <c r="D30" s="52">
        <v>10</v>
      </c>
      <c r="E30" s="52">
        <v>0.7</v>
      </c>
      <c r="F30" s="52" t="s">
        <v>1288</v>
      </c>
      <c r="G30" s="52" t="s">
        <v>1291</v>
      </c>
    </row>
    <row r="31" spans="1:7" ht="15">
      <c r="A31" s="108">
        <v>25</v>
      </c>
      <c r="B31" s="53" t="s">
        <v>1287</v>
      </c>
      <c r="C31" s="52">
        <v>6</v>
      </c>
      <c r="D31" s="52">
        <v>11</v>
      </c>
      <c r="E31" s="52">
        <v>0.2</v>
      </c>
      <c r="F31" s="52" t="s">
        <v>1288</v>
      </c>
      <c r="G31" s="39" t="s">
        <v>1289</v>
      </c>
    </row>
    <row r="32" spans="1:7" ht="15">
      <c r="A32" s="108">
        <v>26</v>
      </c>
      <c r="B32" s="53" t="s">
        <v>1287</v>
      </c>
      <c r="C32" s="52">
        <v>6</v>
      </c>
      <c r="D32" s="52">
        <v>12</v>
      </c>
      <c r="E32" s="52">
        <v>0.7</v>
      </c>
      <c r="F32" s="52" t="s">
        <v>1288</v>
      </c>
      <c r="G32" s="52" t="s">
        <v>1290</v>
      </c>
    </row>
    <row r="33" spans="1:7" ht="15">
      <c r="A33" s="108">
        <v>27</v>
      </c>
      <c r="B33" s="53" t="s">
        <v>1287</v>
      </c>
      <c r="C33" s="52">
        <v>5</v>
      </c>
      <c r="D33" s="52">
        <v>24</v>
      </c>
      <c r="E33" s="52">
        <v>1.2</v>
      </c>
      <c r="F33" s="52" t="s">
        <v>1298</v>
      </c>
      <c r="G33" s="52" t="s">
        <v>1292</v>
      </c>
    </row>
    <row r="34" spans="1:7" ht="15">
      <c r="A34" s="108">
        <v>28</v>
      </c>
      <c r="B34" s="53" t="s">
        <v>1287</v>
      </c>
      <c r="C34" s="52">
        <v>6</v>
      </c>
      <c r="D34" s="52">
        <v>29</v>
      </c>
      <c r="E34" s="52">
        <v>1</v>
      </c>
      <c r="F34" s="52" t="s">
        <v>1299</v>
      </c>
      <c r="G34" s="52" t="s">
        <v>1300</v>
      </c>
    </row>
    <row r="35" spans="1:7" ht="15">
      <c r="A35" s="108">
        <v>29</v>
      </c>
      <c r="B35" s="53" t="s">
        <v>1287</v>
      </c>
      <c r="C35" s="52">
        <v>7</v>
      </c>
      <c r="D35" s="52">
        <v>11</v>
      </c>
      <c r="E35" s="52">
        <v>0.8</v>
      </c>
      <c r="F35" s="52" t="s">
        <v>1288</v>
      </c>
      <c r="G35" s="39" t="s">
        <v>1289</v>
      </c>
    </row>
    <row r="36" spans="1:7" ht="15">
      <c r="A36" s="108">
        <v>30</v>
      </c>
      <c r="B36" s="53" t="s">
        <v>1287</v>
      </c>
      <c r="C36" s="52">
        <v>8</v>
      </c>
      <c r="D36" s="52">
        <v>13</v>
      </c>
      <c r="E36" s="52">
        <v>0.4</v>
      </c>
      <c r="F36" s="52" t="s">
        <v>1288</v>
      </c>
      <c r="G36" s="52" t="s">
        <v>1290</v>
      </c>
    </row>
    <row r="37" spans="1:7" ht="15">
      <c r="A37" s="108">
        <v>31</v>
      </c>
      <c r="B37" s="53" t="s">
        <v>1287</v>
      </c>
      <c r="C37" s="52">
        <v>9</v>
      </c>
      <c r="D37" s="52">
        <v>11</v>
      </c>
      <c r="E37" s="52">
        <v>0.7</v>
      </c>
      <c r="F37" s="52" t="s">
        <v>1288</v>
      </c>
      <c r="G37" s="52" t="s">
        <v>1291</v>
      </c>
    </row>
    <row r="38" spans="1:7" ht="15">
      <c r="A38" s="108">
        <v>32</v>
      </c>
      <c r="B38" s="53" t="s">
        <v>1287</v>
      </c>
      <c r="C38" s="52">
        <v>10</v>
      </c>
      <c r="D38" s="52">
        <v>10</v>
      </c>
      <c r="E38" s="52">
        <v>0.8</v>
      </c>
      <c r="F38" s="52" t="s">
        <v>1288</v>
      </c>
      <c r="G38" s="39" t="s">
        <v>1289</v>
      </c>
    </row>
    <row r="39" spans="1:7" ht="15">
      <c r="A39" s="108">
        <v>33</v>
      </c>
      <c r="B39" s="192" t="s">
        <v>1287</v>
      </c>
      <c r="C39" s="52">
        <v>10</v>
      </c>
      <c r="D39" s="52">
        <v>11</v>
      </c>
      <c r="E39" s="52">
        <v>0.8</v>
      </c>
      <c r="F39" s="52" t="s">
        <v>1288</v>
      </c>
      <c r="G39" s="52" t="s">
        <v>1290</v>
      </c>
    </row>
    <row r="40" spans="1:7" ht="15">
      <c r="A40" s="108">
        <v>34</v>
      </c>
      <c r="B40" s="38" t="s">
        <v>1287</v>
      </c>
      <c r="C40" s="52">
        <v>10</v>
      </c>
      <c r="D40" s="52">
        <v>1</v>
      </c>
      <c r="E40" s="52">
        <v>1.5</v>
      </c>
      <c r="F40" s="52" t="s">
        <v>1296</v>
      </c>
      <c r="G40" s="52" t="s">
        <v>1291</v>
      </c>
    </row>
    <row r="41" spans="1:7" ht="15">
      <c r="A41" s="108">
        <v>35</v>
      </c>
      <c r="B41" s="53" t="s">
        <v>1287</v>
      </c>
      <c r="C41" s="52">
        <v>10</v>
      </c>
      <c r="D41" s="52">
        <v>22</v>
      </c>
      <c r="E41" s="52">
        <v>3</v>
      </c>
      <c r="F41" s="52" t="s">
        <v>1296</v>
      </c>
      <c r="G41" s="39" t="s">
        <v>1289</v>
      </c>
    </row>
    <row r="42" spans="1:7" ht="15">
      <c r="A42" s="108">
        <v>36</v>
      </c>
      <c r="B42" s="53" t="s">
        <v>1287</v>
      </c>
      <c r="C42" s="52">
        <v>11</v>
      </c>
      <c r="D42" s="52">
        <v>2</v>
      </c>
      <c r="E42" s="52">
        <v>1.1</v>
      </c>
      <c r="F42" s="52" t="s">
        <v>1288</v>
      </c>
      <c r="G42" s="52" t="s">
        <v>1290</v>
      </c>
    </row>
    <row r="43" spans="1:7" ht="15">
      <c r="A43" s="108">
        <v>37</v>
      </c>
      <c r="B43" s="53" t="s">
        <v>1287</v>
      </c>
      <c r="C43" s="52">
        <v>11</v>
      </c>
      <c r="D43" s="52">
        <v>7</v>
      </c>
      <c r="E43" s="52">
        <v>0.8</v>
      </c>
      <c r="F43" s="52" t="s">
        <v>1288</v>
      </c>
      <c r="G43" s="52" t="s">
        <v>1292</v>
      </c>
    </row>
    <row r="44" spans="1:7" ht="15">
      <c r="A44" s="108">
        <v>38</v>
      </c>
      <c r="B44" s="53" t="s">
        <v>1287</v>
      </c>
      <c r="C44" s="52">
        <v>11</v>
      </c>
      <c r="D44" s="52">
        <v>11</v>
      </c>
      <c r="E44" s="52">
        <v>1.5</v>
      </c>
      <c r="F44" s="52" t="s">
        <v>1296</v>
      </c>
      <c r="G44" s="39" t="s">
        <v>1289</v>
      </c>
    </row>
    <row r="45" spans="1:7" ht="15">
      <c r="A45" s="108">
        <v>39</v>
      </c>
      <c r="B45" s="53" t="s">
        <v>1287</v>
      </c>
      <c r="C45" s="52">
        <v>11</v>
      </c>
      <c r="D45" s="52">
        <v>12</v>
      </c>
      <c r="E45" s="52">
        <v>0.6</v>
      </c>
      <c r="F45" s="52" t="s">
        <v>1288</v>
      </c>
      <c r="G45" s="52" t="s">
        <v>1290</v>
      </c>
    </row>
    <row r="46" spans="1:7" ht="15">
      <c r="A46" s="108">
        <v>40</v>
      </c>
      <c r="B46" s="53" t="s">
        <v>1287</v>
      </c>
      <c r="C46" s="52">
        <v>11</v>
      </c>
      <c r="D46" s="52">
        <v>19</v>
      </c>
      <c r="E46" s="52">
        <v>0.8</v>
      </c>
      <c r="F46" s="52" t="s">
        <v>1288</v>
      </c>
      <c r="G46" s="52" t="s">
        <v>1291</v>
      </c>
    </row>
    <row r="47" spans="1:7" ht="15">
      <c r="A47" s="108">
        <v>41</v>
      </c>
      <c r="B47" s="53" t="s">
        <v>1287</v>
      </c>
      <c r="C47" s="52">
        <v>12</v>
      </c>
      <c r="D47" s="52">
        <v>3</v>
      </c>
      <c r="E47" s="52">
        <v>1</v>
      </c>
      <c r="F47" s="52" t="s">
        <v>1288</v>
      </c>
      <c r="G47" s="39" t="s">
        <v>1289</v>
      </c>
    </row>
    <row r="48" spans="1:7" ht="15">
      <c r="A48" s="108">
        <v>42</v>
      </c>
      <c r="B48" s="53" t="s">
        <v>1287</v>
      </c>
      <c r="C48" s="52">
        <v>13</v>
      </c>
      <c r="D48" s="52">
        <v>12</v>
      </c>
      <c r="E48" s="52">
        <v>0.3</v>
      </c>
      <c r="F48" s="52" t="s">
        <v>1288</v>
      </c>
      <c r="G48" s="52" t="s">
        <v>1290</v>
      </c>
    </row>
    <row r="49" spans="1:7" ht="15">
      <c r="A49" s="108">
        <v>43</v>
      </c>
      <c r="B49" s="53" t="s">
        <v>1287</v>
      </c>
      <c r="C49" s="52">
        <v>14</v>
      </c>
      <c r="D49" s="52">
        <v>13</v>
      </c>
      <c r="E49" s="52">
        <v>0.6</v>
      </c>
      <c r="F49" s="52" t="s">
        <v>1288</v>
      </c>
      <c r="G49" s="52" t="s">
        <v>1291</v>
      </c>
    </row>
    <row r="50" spans="1:7" ht="15">
      <c r="A50" s="108">
        <v>44</v>
      </c>
      <c r="B50" s="192" t="s">
        <v>1287</v>
      </c>
      <c r="C50" s="52">
        <v>14</v>
      </c>
      <c r="D50" s="52">
        <v>8</v>
      </c>
      <c r="E50" s="52">
        <v>1.2</v>
      </c>
      <c r="F50" s="52" t="s">
        <v>1296</v>
      </c>
      <c r="G50" s="39" t="s">
        <v>1289</v>
      </c>
    </row>
    <row r="51" spans="1:7" ht="15">
      <c r="A51" s="108">
        <v>45</v>
      </c>
      <c r="B51" s="38" t="s">
        <v>1287</v>
      </c>
      <c r="C51" s="52">
        <v>15</v>
      </c>
      <c r="D51" s="52">
        <v>9</v>
      </c>
      <c r="E51" s="52">
        <v>1.9</v>
      </c>
      <c r="F51" s="52" t="s">
        <v>1298</v>
      </c>
      <c r="G51" s="52" t="s">
        <v>1290</v>
      </c>
    </row>
    <row r="52" spans="1:7" ht="15">
      <c r="A52" s="108">
        <v>46</v>
      </c>
      <c r="B52" s="53" t="s">
        <v>1287</v>
      </c>
      <c r="C52" s="52">
        <v>15</v>
      </c>
      <c r="D52" s="52">
        <v>11</v>
      </c>
      <c r="E52" s="52">
        <v>2.3</v>
      </c>
      <c r="F52" s="52" t="s">
        <v>1298</v>
      </c>
      <c r="G52" s="52" t="s">
        <v>1292</v>
      </c>
    </row>
    <row r="53" spans="1:7" ht="15">
      <c r="A53" s="108">
        <v>47</v>
      </c>
      <c r="B53" s="53" t="s">
        <v>1287</v>
      </c>
      <c r="C53" s="52">
        <v>16</v>
      </c>
      <c r="D53" s="52">
        <v>4</v>
      </c>
      <c r="E53" s="52">
        <v>0.4</v>
      </c>
      <c r="F53" s="52" t="s">
        <v>1288</v>
      </c>
      <c r="G53" s="39" t="s">
        <v>1289</v>
      </c>
    </row>
    <row r="54" spans="1:7" ht="15">
      <c r="A54" s="108">
        <v>48</v>
      </c>
      <c r="B54" s="53" t="s">
        <v>1287</v>
      </c>
      <c r="C54" s="52">
        <v>16</v>
      </c>
      <c r="D54" s="52">
        <v>6</v>
      </c>
      <c r="E54" s="54">
        <v>0.9</v>
      </c>
      <c r="F54" s="52" t="s">
        <v>1288</v>
      </c>
      <c r="G54" s="52" t="s">
        <v>1290</v>
      </c>
    </row>
    <row r="55" spans="1:7" ht="15">
      <c r="A55" s="108">
        <v>49</v>
      </c>
      <c r="B55" s="53" t="s">
        <v>1287</v>
      </c>
      <c r="C55" s="56">
        <v>16</v>
      </c>
      <c r="D55" s="56">
        <v>19</v>
      </c>
      <c r="E55" s="55">
        <v>0.4</v>
      </c>
      <c r="F55" s="55" t="s">
        <v>1288</v>
      </c>
      <c r="G55" s="52" t="s">
        <v>1291</v>
      </c>
    </row>
    <row r="56" spans="1:7" ht="15">
      <c r="A56" s="108">
        <v>50</v>
      </c>
      <c r="B56" s="53" t="s">
        <v>1287</v>
      </c>
      <c r="C56" s="56">
        <v>17</v>
      </c>
      <c r="D56" s="56">
        <v>9</v>
      </c>
      <c r="E56" s="55">
        <v>0.7</v>
      </c>
      <c r="F56" s="55" t="s">
        <v>1288</v>
      </c>
      <c r="G56" s="39" t="s">
        <v>1289</v>
      </c>
    </row>
    <row r="57" spans="1:7" ht="15">
      <c r="A57" s="108">
        <v>51</v>
      </c>
      <c r="B57" s="53" t="s">
        <v>1287</v>
      </c>
      <c r="C57" s="56">
        <v>17</v>
      </c>
      <c r="D57" s="56">
        <v>14</v>
      </c>
      <c r="E57" s="55">
        <v>1.2</v>
      </c>
      <c r="F57" s="55" t="s">
        <v>1296</v>
      </c>
      <c r="G57" s="52" t="s">
        <v>1290</v>
      </c>
    </row>
    <row r="58" spans="1:7" ht="15">
      <c r="A58" s="108">
        <v>52</v>
      </c>
      <c r="B58" s="53" t="s">
        <v>1287</v>
      </c>
      <c r="C58" s="56">
        <v>17</v>
      </c>
      <c r="D58" s="56">
        <v>15</v>
      </c>
      <c r="E58" s="55">
        <v>0.4</v>
      </c>
      <c r="F58" s="55" t="s">
        <v>1288</v>
      </c>
      <c r="G58" s="52" t="s">
        <v>1291</v>
      </c>
    </row>
    <row r="59" spans="1:7" ht="15">
      <c r="A59" s="108">
        <v>53</v>
      </c>
      <c r="B59" s="53" t="s">
        <v>1287</v>
      </c>
      <c r="C59" s="56">
        <v>18</v>
      </c>
      <c r="D59" s="56">
        <v>2</v>
      </c>
      <c r="E59" s="55">
        <v>0.3</v>
      </c>
      <c r="F59" s="55" t="s">
        <v>1288</v>
      </c>
      <c r="G59" s="39" t="s">
        <v>1289</v>
      </c>
    </row>
    <row r="60" spans="1:7" ht="15">
      <c r="A60" s="108">
        <v>54</v>
      </c>
      <c r="B60" s="53" t="s">
        <v>1287</v>
      </c>
      <c r="C60" s="56">
        <v>18</v>
      </c>
      <c r="D60" s="56">
        <v>11</v>
      </c>
      <c r="E60" s="55">
        <v>0.5</v>
      </c>
      <c r="F60" s="55" t="s">
        <v>1288</v>
      </c>
      <c r="G60" s="52" t="s">
        <v>1290</v>
      </c>
    </row>
    <row r="61" spans="1:7" ht="15">
      <c r="A61" s="108">
        <v>55</v>
      </c>
      <c r="B61" s="192" t="s">
        <v>1287</v>
      </c>
      <c r="C61" s="56">
        <v>18</v>
      </c>
      <c r="D61" s="56">
        <v>13</v>
      </c>
      <c r="E61" s="55">
        <v>0.1</v>
      </c>
      <c r="F61" s="55" t="s">
        <v>1288</v>
      </c>
      <c r="G61" s="52" t="s">
        <v>1292</v>
      </c>
    </row>
    <row r="62" spans="1:7" ht="15">
      <c r="A62" s="108">
        <v>56</v>
      </c>
      <c r="B62" s="38" t="s">
        <v>1287</v>
      </c>
      <c r="C62" s="56">
        <v>18</v>
      </c>
      <c r="D62" s="56">
        <v>14</v>
      </c>
      <c r="E62" s="55">
        <v>0.3</v>
      </c>
      <c r="F62" s="55" t="s">
        <v>1288</v>
      </c>
      <c r="G62" s="39" t="s">
        <v>1289</v>
      </c>
    </row>
    <row r="63" spans="1:7" ht="15">
      <c r="A63" s="108">
        <v>57</v>
      </c>
      <c r="B63" s="53" t="s">
        <v>1287</v>
      </c>
      <c r="C63" s="56">
        <v>18</v>
      </c>
      <c r="D63" s="56">
        <v>18</v>
      </c>
      <c r="E63" s="55">
        <v>1</v>
      </c>
      <c r="F63" s="55" t="s">
        <v>1288</v>
      </c>
      <c r="G63" s="52" t="s">
        <v>1290</v>
      </c>
    </row>
    <row r="64" spans="1:7" ht="15">
      <c r="A64" s="108">
        <v>58</v>
      </c>
      <c r="B64" s="53" t="s">
        <v>1287</v>
      </c>
      <c r="C64" s="56">
        <v>19</v>
      </c>
      <c r="D64" s="56">
        <v>11</v>
      </c>
      <c r="E64" s="55">
        <v>0.7</v>
      </c>
      <c r="F64" s="55" t="s">
        <v>1288</v>
      </c>
      <c r="G64" s="52" t="s">
        <v>1291</v>
      </c>
    </row>
    <row r="65" spans="1:7" ht="15">
      <c r="A65" s="108">
        <v>59</v>
      </c>
      <c r="B65" s="53" t="s">
        <v>1287</v>
      </c>
      <c r="C65" s="56">
        <v>19</v>
      </c>
      <c r="D65" s="56">
        <v>14</v>
      </c>
      <c r="E65" s="55">
        <v>0.4</v>
      </c>
      <c r="F65" s="55" t="s">
        <v>1288</v>
      </c>
      <c r="G65" s="39" t="s">
        <v>1289</v>
      </c>
    </row>
    <row r="66" spans="1:7" ht="15">
      <c r="A66" s="108">
        <v>60</v>
      </c>
      <c r="B66" s="53" t="s">
        <v>1287</v>
      </c>
      <c r="C66" s="56">
        <v>19</v>
      </c>
      <c r="D66" s="56">
        <v>3</v>
      </c>
      <c r="E66" s="55">
        <v>1.2</v>
      </c>
      <c r="F66" s="55" t="s">
        <v>1288</v>
      </c>
      <c r="G66" s="52" t="s">
        <v>1290</v>
      </c>
    </row>
    <row r="67" spans="1:7" ht="15">
      <c r="A67" s="108">
        <v>61</v>
      </c>
      <c r="B67" s="53" t="s">
        <v>1287</v>
      </c>
      <c r="C67" s="56">
        <v>20</v>
      </c>
      <c r="D67" s="56">
        <v>1</v>
      </c>
      <c r="E67" s="55">
        <v>2</v>
      </c>
      <c r="F67" s="55" t="s">
        <v>1288</v>
      </c>
      <c r="G67" s="52" t="s">
        <v>1291</v>
      </c>
    </row>
    <row r="68" spans="1:7" ht="15">
      <c r="A68" s="108">
        <v>62</v>
      </c>
      <c r="B68" s="53" t="s">
        <v>1287</v>
      </c>
      <c r="C68" s="56">
        <v>21</v>
      </c>
      <c r="D68" s="56">
        <v>4</v>
      </c>
      <c r="E68" s="55">
        <v>0.2</v>
      </c>
      <c r="F68" s="55" t="s">
        <v>1288</v>
      </c>
      <c r="G68" s="39" t="s">
        <v>1289</v>
      </c>
    </row>
    <row r="69" spans="1:7" ht="15">
      <c r="A69" s="108">
        <v>63</v>
      </c>
      <c r="B69" s="53" t="s">
        <v>1287</v>
      </c>
      <c r="C69" s="56">
        <v>21</v>
      </c>
      <c r="D69" s="56">
        <v>6</v>
      </c>
      <c r="E69" s="55">
        <v>1</v>
      </c>
      <c r="F69" s="55" t="s">
        <v>1288</v>
      </c>
      <c r="G69" s="52" t="s">
        <v>1290</v>
      </c>
    </row>
    <row r="70" spans="1:7" ht="15">
      <c r="A70" s="108">
        <v>64</v>
      </c>
      <c r="B70" s="53" t="s">
        <v>1287</v>
      </c>
      <c r="C70" s="56">
        <v>21</v>
      </c>
      <c r="D70" s="56">
        <v>8</v>
      </c>
      <c r="E70" s="55">
        <v>0.8</v>
      </c>
      <c r="F70" s="55" t="s">
        <v>1288</v>
      </c>
      <c r="G70" s="52" t="s">
        <v>1292</v>
      </c>
    </row>
    <row r="71" spans="1:7" ht="15">
      <c r="A71" s="108">
        <v>65</v>
      </c>
      <c r="B71" s="53" t="s">
        <v>1287</v>
      </c>
      <c r="C71" s="56">
        <v>21</v>
      </c>
      <c r="D71" s="56">
        <v>14</v>
      </c>
      <c r="E71" s="55">
        <v>0.9</v>
      </c>
      <c r="F71" s="55" t="s">
        <v>1288</v>
      </c>
      <c r="G71" s="39" t="s">
        <v>1289</v>
      </c>
    </row>
    <row r="72" spans="1:7" ht="15">
      <c r="A72" s="108">
        <v>66</v>
      </c>
      <c r="B72" s="192" t="s">
        <v>1287</v>
      </c>
      <c r="C72" s="56">
        <v>21</v>
      </c>
      <c r="D72" s="56">
        <v>19</v>
      </c>
      <c r="E72" s="55">
        <v>0.2</v>
      </c>
      <c r="F72" s="55" t="s">
        <v>1288</v>
      </c>
      <c r="G72" s="52" t="s">
        <v>1290</v>
      </c>
    </row>
    <row r="73" spans="1:7" ht="15">
      <c r="A73" s="108">
        <v>67</v>
      </c>
      <c r="B73" s="38" t="s">
        <v>1287</v>
      </c>
      <c r="C73" s="56">
        <v>21</v>
      </c>
      <c r="D73" s="56">
        <v>24</v>
      </c>
      <c r="E73" s="55">
        <v>0.6</v>
      </c>
      <c r="F73" s="55" t="s">
        <v>1288</v>
      </c>
      <c r="G73" s="52" t="s">
        <v>1291</v>
      </c>
    </row>
    <row r="74" spans="1:7" ht="15">
      <c r="A74" s="108">
        <v>68</v>
      </c>
      <c r="B74" s="53" t="s">
        <v>1287</v>
      </c>
      <c r="C74" s="56">
        <v>21</v>
      </c>
      <c r="D74" s="56">
        <v>13</v>
      </c>
      <c r="E74" s="55">
        <v>1.7</v>
      </c>
      <c r="F74" s="55" t="s">
        <v>1298</v>
      </c>
      <c r="G74" s="39" t="s">
        <v>1289</v>
      </c>
    </row>
    <row r="75" spans="1:7" ht="15">
      <c r="A75" s="108">
        <v>69</v>
      </c>
      <c r="B75" s="53" t="s">
        <v>1287</v>
      </c>
      <c r="C75" s="56">
        <v>22</v>
      </c>
      <c r="D75" s="57">
        <v>1</v>
      </c>
      <c r="E75" s="58">
        <v>0.7</v>
      </c>
      <c r="F75" s="58" t="s">
        <v>1288</v>
      </c>
      <c r="G75" s="52" t="s">
        <v>1290</v>
      </c>
    </row>
    <row r="76" spans="1:7" ht="15">
      <c r="A76" s="108">
        <v>70</v>
      </c>
      <c r="B76" s="53" t="s">
        <v>1287</v>
      </c>
      <c r="C76" s="56">
        <v>22</v>
      </c>
      <c r="D76" s="57">
        <v>6</v>
      </c>
      <c r="E76" s="58">
        <v>0.8</v>
      </c>
      <c r="F76" s="58" t="s">
        <v>1288</v>
      </c>
      <c r="G76" s="52" t="s">
        <v>1291</v>
      </c>
    </row>
    <row r="77" spans="1:7" ht="15">
      <c r="A77" s="108">
        <v>71</v>
      </c>
      <c r="B77" s="53" t="s">
        <v>1287</v>
      </c>
      <c r="C77" s="56">
        <v>22</v>
      </c>
      <c r="D77" s="57">
        <v>9</v>
      </c>
      <c r="E77" s="58">
        <v>0.9</v>
      </c>
      <c r="F77" s="58" t="s">
        <v>1288</v>
      </c>
      <c r="G77" s="39" t="s">
        <v>1289</v>
      </c>
    </row>
    <row r="78" spans="1:7" ht="15">
      <c r="A78" s="108">
        <v>72</v>
      </c>
      <c r="B78" s="53" t="s">
        <v>1287</v>
      </c>
      <c r="C78" s="56">
        <v>22</v>
      </c>
      <c r="D78" s="57">
        <v>4</v>
      </c>
      <c r="E78" s="58">
        <v>1.2</v>
      </c>
      <c r="F78" s="58" t="s">
        <v>1296</v>
      </c>
      <c r="G78" s="52" t="s">
        <v>1290</v>
      </c>
    </row>
    <row r="79" spans="1:7" ht="15">
      <c r="A79" s="108">
        <v>73</v>
      </c>
      <c r="B79" s="53" t="s">
        <v>1287</v>
      </c>
      <c r="C79" s="56">
        <v>22</v>
      </c>
      <c r="D79" s="57">
        <v>13</v>
      </c>
      <c r="E79" s="58">
        <v>2.5</v>
      </c>
      <c r="F79" s="58" t="s">
        <v>1298</v>
      </c>
      <c r="G79" s="52" t="s">
        <v>1292</v>
      </c>
    </row>
    <row r="80" spans="1:7" ht="15">
      <c r="A80" s="108">
        <v>74</v>
      </c>
      <c r="B80" s="53" t="s">
        <v>1287</v>
      </c>
      <c r="C80" s="56">
        <v>22</v>
      </c>
      <c r="D80" s="57">
        <v>3</v>
      </c>
      <c r="E80" s="58">
        <v>15</v>
      </c>
      <c r="F80" s="58" t="s">
        <v>1301</v>
      </c>
      <c r="G80" s="61" t="s">
        <v>355</v>
      </c>
    </row>
    <row r="81" spans="1:7" ht="15">
      <c r="A81" s="108">
        <v>75</v>
      </c>
      <c r="B81" s="53" t="s">
        <v>1287</v>
      </c>
      <c r="C81" s="56">
        <v>22</v>
      </c>
      <c r="D81" s="57">
        <v>10</v>
      </c>
      <c r="E81" s="58">
        <v>4</v>
      </c>
      <c r="F81" s="58" t="s">
        <v>1302</v>
      </c>
      <c r="G81" s="61" t="s">
        <v>355</v>
      </c>
    </row>
    <row r="82" spans="1:7" ht="15">
      <c r="A82" s="108">
        <v>76</v>
      </c>
      <c r="B82" s="53" t="s">
        <v>1287</v>
      </c>
      <c r="C82" s="56">
        <v>22</v>
      </c>
      <c r="D82" s="57">
        <v>11</v>
      </c>
      <c r="E82" s="58">
        <v>13</v>
      </c>
      <c r="F82" s="58" t="s">
        <v>1303</v>
      </c>
      <c r="G82" s="61" t="s">
        <v>355</v>
      </c>
    </row>
    <row r="83" spans="1:7" ht="15">
      <c r="A83" s="108">
        <v>77</v>
      </c>
      <c r="B83" s="192" t="s">
        <v>1287</v>
      </c>
      <c r="C83" s="55">
        <v>22</v>
      </c>
      <c r="D83" s="58">
        <v>14</v>
      </c>
      <c r="E83" s="55">
        <v>9</v>
      </c>
      <c r="F83" s="58" t="s">
        <v>1304</v>
      </c>
      <c r="G83" s="61" t="s">
        <v>354</v>
      </c>
    </row>
    <row r="84" spans="1:7" ht="15">
      <c r="A84" s="108">
        <v>78</v>
      </c>
      <c r="B84" s="38" t="s">
        <v>1287</v>
      </c>
      <c r="C84" s="55">
        <v>23</v>
      </c>
      <c r="D84" s="55">
        <v>1</v>
      </c>
      <c r="E84" s="55">
        <v>4</v>
      </c>
      <c r="F84" s="55" t="s">
        <v>1296</v>
      </c>
      <c r="G84" s="52" t="s">
        <v>1290</v>
      </c>
    </row>
    <row r="85" spans="1:7" ht="15">
      <c r="A85" s="108">
        <v>79</v>
      </c>
      <c r="B85" s="53" t="s">
        <v>1287</v>
      </c>
      <c r="C85" s="55">
        <v>23</v>
      </c>
      <c r="D85" s="55">
        <v>6</v>
      </c>
      <c r="E85" s="55">
        <v>0.2</v>
      </c>
      <c r="F85" s="55" t="s">
        <v>1288</v>
      </c>
      <c r="G85" s="52" t="s">
        <v>1291</v>
      </c>
    </row>
    <row r="86" spans="1:7" ht="15">
      <c r="A86" s="108">
        <v>80</v>
      </c>
      <c r="B86" s="53" t="s">
        <v>1287</v>
      </c>
      <c r="C86" s="55">
        <v>23</v>
      </c>
      <c r="D86" s="55">
        <v>7</v>
      </c>
      <c r="E86" s="55">
        <v>0.7</v>
      </c>
      <c r="F86" s="55" t="s">
        <v>1288</v>
      </c>
      <c r="G86" s="39" t="s">
        <v>1289</v>
      </c>
    </row>
    <row r="87" spans="1:7" ht="15">
      <c r="A87" s="108">
        <v>81</v>
      </c>
      <c r="B87" s="53" t="s">
        <v>1287</v>
      </c>
      <c r="C87" s="55">
        <v>23</v>
      </c>
      <c r="D87" s="55">
        <v>9</v>
      </c>
      <c r="E87" s="55">
        <v>0.4</v>
      </c>
      <c r="F87" s="55" t="s">
        <v>1288</v>
      </c>
      <c r="G87" s="52" t="s">
        <v>1290</v>
      </c>
    </row>
    <row r="88" spans="1:7" ht="15">
      <c r="A88" s="108">
        <v>82</v>
      </c>
      <c r="B88" s="53" t="s">
        <v>1287</v>
      </c>
      <c r="C88" s="55">
        <v>23</v>
      </c>
      <c r="D88" s="55">
        <v>8</v>
      </c>
      <c r="E88" s="55">
        <v>1.1</v>
      </c>
      <c r="F88" s="55" t="s">
        <v>1288</v>
      </c>
      <c r="G88" s="52" t="s">
        <v>1291</v>
      </c>
    </row>
    <row r="89" spans="1:7" ht="15">
      <c r="A89" s="108">
        <v>83</v>
      </c>
      <c r="B89" s="53" t="s">
        <v>1287</v>
      </c>
      <c r="C89" s="55">
        <v>24</v>
      </c>
      <c r="D89" s="55">
        <v>26</v>
      </c>
      <c r="E89" s="55">
        <v>0.9</v>
      </c>
      <c r="F89" s="55" t="s">
        <v>1288</v>
      </c>
      <c r="G89" s="39" t="s">
        <v>1289</v>
      </c>
    </row>
    <row r="90" spans="1:7" ht="15">
      <c r="A90" s="108">
        <v>84</v>
      </c>
      <c r="B90" s="53" t="s">
        <v>1287</v>
      </c>
      <c r="C90" s="55">
        <v>24</v>
      </c>
      <c r="D90" s="55">
        <v>23</v>
      </c>
      <c r="E90" s="55">
        <v>0.5</v>
      </c>
      <c r="F90" s="55" t="s">
        <v>1288</v>
      </c>
      <c r="G90" s="52" t="s">
        <v>1290</v>
      </c>
    </row>
    <row r="91" spans="1:7" ht="15">
      <c r="A91" s="108">
        <v>85</v>
      </c>
      <c r="B91" s="53" t="s">
        <v>1287</v>
      </c>
      <c r="C91" s="55">
        <v>24</v>
      </c>
      <c r="D91" s="55">
        <v>18</v>
      </c>
      <c r="E91" s="55">
        <v>0.4</v>
      </c>
      <c r="F91" s="55" t="s">
        <v>1288</v>
      </c>
      <c r="G91" s="52" t="s">
        <v>1290</v>
      </c>
    </row>
    <row r="92" spans="1:7" ht="15">
      <c r="A92" s="108">
        <v>86</v>
      </c>
      <c r="B92" s="53" t="s">
        <v>1287</v>
      </c>
      <c r="C92" s="55">
        <v>24</v>
      </c>
      <c r="D92" s="55">
        <v>25</v>
      </c>
      <c r="E92" s="55">
        <v>1.3</v>
      </c>
      <c r="F92" s="55" t="s">
        <v>1296</v>
      </c>
      <c r="G92" s="52" t="s">
        <v>1291</v>
      </c>
    </row>
    <row r="93" spans="1:7" ht="15">
      <c r="A93" s="108">
        <v>87</v>
      </c>
      <c r="B93" s="53" t="s">
        <v>1287</v>
      </c>
      <c r="C93" s="55">
        <v>25</v>
      </c>
      <c r="D93" s="55">
        <v>10</v>
      </c>
      <c r="E93" s="55">
        <v>2.5</v>
      </c>
      <c r="F93" s="55" t="s">
        <v>1298</v>
      </c>
      <c r="G93" s="39" t="s">
        <v>1289</v>
      </c>
    </row>
    <row r="94" spans="1:7" ht="15">
      <c r="A94" s="108">
        <v>88</v>
      </c>
      <c r="B94" s="192" t="s">
        <v>1287</v>
      </c>
      <c r="C94" s="55">
        <v>26</v>
      </c>
      <c r="D94" s="55">
        <v>17</v>
      </c>
      <c r="E94" s="55">
        <v>0.5</v>
      </c>
      <c r="F94" s="55" t="s">
        <v>1288</v>
      </c>
      <c r="G94" s="52" t="s">
        <v>1290</v>
      </c>
    </row>
    <row r="95" spans="1:7" ht="15">
      <c r="A95" s="108">
        <v>89</v>
      </c>
      <c r="B95" s="38" t="s">
        <v>1287</v>
      </c>
      <c r="C95" s="55">
        <v>27</v>
      </c>
      <c r="D95" s="55">
        <v>3</v>
      </c>
      <c r="E95" s="55">
        <v>0.9</v>
      </c>
      <c r="F95" s="55" t="s">
        <v>1288</v>
      </c>
      <c r="G95" s="52" t="s">
        <v>1291</v>
      </c>
    </row>
    <row r="96" spans="1:7" ht="15">
      <c r="A96" s="108">
        <v>90</v>
      </c>
      <c r="B96" s="53" t="s">
        <v>1287</v>
      </c>
      <c r="C96" s="55">
        <v>27</v>
      </c>
      <c r="D96" s="55">
        <v>12</v>
      </c>
      <c r="E96" s="55">
        <v>0.4</v>
      </c>
      <c r="F96" s="55" t="s">
        <v>1288</v>
      </c>
      <c r="G96" s="39" t="s">
        <v>1289</v>
      </c>
    </row>
    <row r="97" spans="1:7" ht="15">
      <c r="A97" s="108">
        <v>91</v>
      </c>
      <c r="B97" s="53" t="s">
        <v>1287</v>
      </c>
      <c r="C97" s="55">
        <v>27</v>
      </c>
      <c r="D97" s="55">
        <v>1</v>
      </c>
      <c r="E97" s="55">
        <v>2.9</v>
      </c>
      <c r="F97" s="55" t="s">
        <v>1296</v>
      </c>
      <c r="G97" s="52" t="s">
        <v>1290</v>
      </c>
    </row>
    <row r="98" spans="1:7" ht="15">
      <c r="A98" s="108">
        <v>92</v>
      </c>
      <c r="B98" s="53" t="s">
        <v>1287</v>
      </c>
      <c r="C98" s="55">
        <v>27</v>
      </c>
      <c r="D98" s="55">
        <v>16</v>
      </c>
      <c r="E98" s="55">
        <v>1</v>
      </c>
      <c r="F98" s="55" t="s">
        <v>1298</v>
      </c>
      <c r="G98" s="39" t="s">
        <v>1289</v>
      </c>
    </row>
    <row r="99" spans="1:7" ht="15">
      <c r="A99" s="108">
        <v>93</v>
      </c>
      <c r="B99" s="53" t="s">
        <v>1287</v>
      </c>
      <c r="C99" s="55">
        <v>28</v>
      </c>
      <c r="D99" s="55">
        <v>4</v>
      </c>
      <c r="E99" s="55">
        <v>5.5</v>
      </c>
      <c r="F99" s="55" t="s">
        <v>1298</v>
      </c>
      <c r="G99" s="52" t="s">
        <v>1290</v>
      </c>
    </row>
    <row r="100" spans="1:7" ht="15">
      <c r="A100" s="108">
        <v>94</v>
      </c>
      <c r="B100" s="53" t="s">
        <v>1287</v>
      </c>
      <c r="C100" s="55">
        <v>28</v>
      </c>
      <c r="D100" s="55">
        <v>7</v>
      </c>
      <c r="E100" s="55">
        <v>8</v>
      </c>
      <c r="F100" s="55" t="s">
        <v>967</v>
      </c>
      <c r="G100" s="55" t="s">
        <v>1305</v>
      </c>
    </row>
    <row r="101" spans="1:7" ht="15">
      <c r="A101" s="108">
        <v>95</v>
      </c>
      <c r="B101" s="53" t="s">
        <v>1287</v>
      </c>
      <c r="C101" s="55">
        <v>27</v>
      </c>
      <c r="D101" s="55">
        <v>14</v>
      </c>
      <c r="E101" s="55">
        <v>12</v>
      </c>
      <c r="F101" s="55" t="s">
        <v>241</v>
      </c>
      <c r="G101" s="55" t="s">
        <v>1305</v>
      </c>
    </row>
    <row r="102" spans="1:7" ht="15">
      <c r="A102" s="108">
        <v>96</v>
      </c>
      <c r="B102" s="53" t="s">
        <v>1287</v>
      </c>
      <c r="C102" s="55">
        <v>29</v>
      </c>
      <c r="D102" s="55">
        <v>6</v>
      </c>
      <c r="E102" s="55">
        <v>0.3</v>
      </c>
      <c r="F102" s="55" t="s">
        <v>1288</v>
      </c>
      <c r="G102" s="52" t="s">
        <v>1291</v>
      </c>
    </row>
    <row r="103" spans="1:7" ht="15">
      <c r="A103" s="108">
        <v>97</v>
      </c>
      <c r="B103" s="53" t="s">
        <v>1287</v>
      </c>
      <c r="C103" s="55">
        <v>29</v>
      </c>
      <c r="D103" s="55">
        <v>15</v>
      </c>
      <c r="E103" s="55">
        <v>0.3</v>
      </c>
      <c r="F103" s="55" t="s">
        <v>1288</v>
      </c>
      <c r="G103" s="39" t="s">
        <v>1289</v>
      </c>
    </row>
    <row r="104" spans="1:7" ht="15">
      <c r="A104" s="108">
        <v>98</v>
      </c>
      <c r="B104" s="53" t="s">
        <v>1287</v>
      </c>
      <c r="C104" s="55">
        <v>29</v>
      </c>
      <c r="D104" s="55">
        <v>16</v>
      </c>
      <c r="E104" s="55">
        <v>1</v>
      </c>
      <c r="F104" s="55" t="s">
        <v>1288</v>
      </c>
      <c r="G104" s="52" t="s">
        <v>1290</v>
      </c>
    </row>
    <row r="105" spans="1:7" ht="15">
      <c r="A105" s="108">
        <v>99</v>
      </c>
      <c r="B105" s="192" t="s">
        <v>1287</v>
      </c>
      <c r="C105" s="55">
        <v>30</v>
      </c>
      <c r="D105" s="55">
        <v>19</v>
      </c>
      <c r="E105" s="55">
        <v>0.5</v>
      </c>
      <c r="F105" s="55" t="s">
        <v>1288</v>
      </c>
      <c r="G105" s="52" t="s">
        <v>1292</v>
      </c>
    </row>
    <row r="106" spans="1:7" ht="15">
      <c r="A106" s="108">
        <v>100</v>
      </c>
      <c r="B106" s="38" t="s">
        <v>1287</v>
      </c>
      <c r="C106" s="55">
        <v>30</v>
      </c>
      <c r="D106" s="55">
        <v>8</v>
      </c>
      <c r="E106" s="55">
        <v>1</v>
      </c>
      <c r="F106" s="55" t="s">
        <v>1296</v>
      </c>
      <c r="G106" s="52" t="s">
        <v>1291</v>
      </c>
    </row>
    <row r="107" spans="1:7" ht="15">
      <c r="A107" s="108">
        <v>101</v>
      </c>
      <c r="B107" s="53" t="s">
        <v>1287</v>
      </c>
      <c r="C107" s="55">
        <v>30</v>
      </c>
      <c r="D107" s="55">
        <v>18</v>
      </c>
      <c r="E107" s="55">
        <v>2</v>
      </c>
      <c r="F107" s="55" t="s">
        <v>1296</v>
      </c>
      <c r="G107" s="39" t="s">
        <v>1289</v>
      </c>
    </row>
    <row r="108" spans="1:7" ht="15">
      <c r="A108" s="108">
        <v>102</v>
      </c>
      <c r="B108" s="53" t="s">
        <v>1287</v>
      </c>
      <c r="C108" s="55">
        <v>30</v>
      </c>
      <c r="D108" s="55">
        <v>15</v>
      </c>
      <c r="E108" s="55">
        <v>3.5</v>
      </c>
      <c r="F108" s="55" t="s">
        <v>1298</v>
      </c>
      <c r="G108" s="52" t="s">
        <v>1290</v>
      </c>
    </row>
    <row r="109" spans="1:7" ht="15">
      <c r="A109" s="108">
        <v>103</v>
      </c>
      <c r="B109" s="53" t="s">
        <v>1287</v>
      </c>
      <c r="C109" s="55">
        <v>31</v>
      </c>
      <c r="D109" s="55">
        <v>4</v>
      </c>
      <c r="E109" s="55">
        <v>0.4</v>
      </c>
      <c r="F109" s="55" t="s">
        <v>1298</v>
      </c>
      <c r="G109" s="52" t="s">
        <v>1292</v>
      </c>
    </row>
    <row r="110" spans="1:7" ht="15">
      <c r="A110" s="108">
        <v>104</v>
      </c>
      <c r="B110" s="53" t="s">
        <v>1287</v>
      </c>
      <c r="C110" s="55">
        <v>33</v>
      </c>
      <c r="D110" s="55">
        <v>3</v>
      </c>
      <c r="E110" s="55">
        <v>0.6</v>
      </c>
      <c r="F110" s="55" t="s">
        <v>1288</v>
      </c>
      <c r="G110" s="52" t="s">
        <v>1290</v>
      </c>
    </row>
    <row r="111" spans="1:7" ht="15">
      <c r="A111" s="108">
        <v>105</v>
      </c>
      <c r="B111" s="53" t="s">
        <v>1287</v>
      </c>
      <c r="C111" s="55">
        <v>33</v>
      </c>
      <c r="D111" s="55">
        <v>5</v>
      </c>
      <c r="E111" s="55">
        <v>0.4</v>
      </c>
      <c r="F111" s="55" t="s">
        <v>1288</v>
      </c>
      <c r="G111" s="52" t="s">
        <v>1291</v>
      </c>
    </row>
    <row r="112" spans="1:7" ht="15">
      <c r="A112" s="108">
        <v>106</v>
      </c>
      <c r="B112" s="53" t="s">
        <v>1287</v>
      </c>
      <c r="C112" s="55">
        <v>33</v>
      </c>
      <c r="D112" s="55">
        <v>6</v>
      </c>
      <c r="E112" s="55">
        <v>0.3</v>
      </c>
      <c r="F112" s="55" t="s">
        <v>1288</v>
      </c>
      <c r="G112" s="39" t="s">
        <v>1289</v>
      </c>
    </row>
    <row r="113" spans="1:7" ht="15">
      <c r="A113" s="108">
        <v>107</v>
      </c>
      <c r="B113" s="53" t="s">
        <v>1287</v>
      </c>
      <c r="C113" s="55">
        <v>33</v>
      </c>
      <c r="D113" s="55">
        <v>11</v>
      </c>
      <c r="E113" s="55">
        <v>0.3</v>
      </c>
      <c r="F113" s="55" t="s">
        <v>1288</v>
      </c>
      <c r="G113" s="52" t="s">
        <v>1290</v>
      </c>
    </row>
    <row r="114" spans="1:7" ht="15">
      <c r="A114" s="108">
        <v>108</v>
      </c>
      <c r="B114" s="53" t="s">
        <v>1287</v>
      </c>
      <c r="C114" s="55">
        <v>33</v>
      </c>
      <c r="D114" s="55">
        <v>4</v>
      </c>
      <c r="E114" s="55">
        <v>1.7</v>
      </c>
      <c r="F114" s="55" t="s">
        <v>1288</v>
      </c>
      <c r="G114" s="52" t="s">
        <v>1291</v>
      </c>
    </row>
    <row r="115" spans="1:7" ht="15">
      <c r="A115" s="108">
        <v>109</v>
      </c>
      <c r="B115" s="53" t="s">
        <v>1287</v>
      </c>
      <c r="C115" s="55">
        <v>34</v>
      </c>
      <c r="D115" s="55">
        <v>1</v>
      </c>
      <c r="E115" s="55">
        <v>6</v>
      </c>
      <c r="F115" s="55" t="s">
        <v>1298</v>
      </c>
      <c r="G115" s="39" t="s">
        <v>1289</v>
      </c>
    </row>
    <row r="116" spans="1:7" ht="15">
      <c r="A116" s="108">
        <v>110</v>
      </c>
      <c r="B116" s="192" t="s">
        <v>1287</v>
      </c>
      <c r="C116" s="55">
        <v>34</v>
      </c>
      <c r="D116" s="55">
        <v>8</v>
      </c>
      <c r="E116" s="55">
        <v>3</v>
      </c>
      <c r="F116" s="55" t="s">
        <v>1298</v>
      </c>
      <c r="G116" s="52" t="s">
        <v>1290</v>
      </c>
    </row>
    <row r="117" spans="1:7" ht="15">
      <c r="A117" s="108">
        <v>111</v>
      </c>
      <c r="B117" s="38" t="s">
        <v>1287</v>
      </c>
      <c r="C117" s="55">
        <v>34</v>
      </c>
      <c r="D117" s="55">
        <v>4</v>
      </c>
      <c r="E117" s="55">
        <v>1.3</v>
      </c>
      <c r="F117" s="55" t="s">
        <v>1296</v>
      </c>
      <c r="G117" s="52" t="s">
        <v>1290</v>
      </c>
    </row>
    <row r="118" spans="1:7" ht="15">
      <c r="A118" s="108">
        <v>112</v>
      </c>
      <c r="B118" s="53" t="s">
        <v>1287</v>
      </c>
      <c r="C118" s="55">
        <v>34</v>
      </c>
      <c r="D118" s="55">
        <v>5</v>
      </c>
      <c r="E118" s="55">
        <v>0.3</v>
      </c>
      <c r="F118" s="55" t="s">
        <v>1288</v>
      </c>
      <c r="G118" s="52" t="s">
        <v>1291</v>
      </c>
    </row>
    <row r="119" spans="1:7" ht="15">
      <c r="A119" s="108">
        <v>113</v>
      </c>
      <c r="B119" s="53" t="s">
        <v>1287</v>
      </c>
      <c r="C119" s="55">
        <v>34</v>
      </c>
      <c r="D119" s="55">
        <v>30</v>
      </c>
      <c r="E119" s="55">
        <v>0.2</v>
      </c>
      <c r="F119" s="55" t="s">
        <v>1288</v>
      </c>
      <c r="G119" s="39" t="s">
        <v>1289</v>
      </c>
    </row>
    <row r="120" spans="1:7" ht="15">
      <c r="A120" s="108">
        <v>114</v>
      </c>
      <c r="B120" s="53" t="s">
        <v>1287</v>
      </c>
      <c r="C120" s="55">
        <v>34</v>
      </c>
      <c r="D120" s="55">
        <v>34</v>
      </c>
      <c r="E120" s="55">
        <v>0.3</v>
      </c>
      <c r="F120" s="55" t="s">
        <v>1288</v>
      </c>
      <c r="G120" s="52" t="s">
        <v>1290</v>
      </c>
    </row>
    <row r="121" spans="1:7" ht="15">
      <c r="A121" s="108">
        <v>115</v>
      </c>
      <c r="B121" s="53" t="s">
        <v>1287</v>
      </c>
      <c r="C121" s="55">
        <v>34</v>
      </c>
      <c r="D121" s="55">
        <v>11</v>
      </c>
      <c r="E121" s="55">
        <v>3.5</v>
      </c>
      <c r="F121" s="55" t="s">
        <v>1288</v>
      </c>
      <c r="G121" s="52" t="s">
        <v>1291</v>
      </c>
    </row>
    <row r="122" spans="1:7" ht="15">
      <c r="A122" s="108">
        <v>116</v>
      </c>
      <c r="B122" s="53" t="s">
        <v>1287</v>
      </c>
      <c r="C122" s="55">
        <v>24</v>
      </c>
      <c r="D122" s="55">
        <v>13</v>
      </c>
      <c r="E122" s="55">
        <v>1.7</v>
      </c>
      <c r="F122" s="55" t="s">
        <v>1296</v>
      </c>
      <c r="G122" s="39" t="s">
        <v>1289</v>
      </c>
    </row>
    <row r="123" spans="1:7" ht="15">
      <c r="A123" s="108">
        <v>117</v>
      </c>
      <c r="B123" s="53" t="s">
        <v>1287</v>
      </c>
      <c r="C123" s="55">
        <v>34</v>
      </c>
      <c r="D123" s="55">
        <v>23</v>
      </c>
      <c r="E123" s="55">
        <v>2.5</v>
      </c>
      <c r="F123" s="55" t="s">
        <v>1298</v>
      </c>
      <c r="G123" s="52" t="s">
        <v>1290</v>
      </c>
    </row>
    <row r="124" spans="1:7" ht="15">
      <c r="A124" s="108">
        <v>118</v>
      </c>
      <c r="B124" s="53" t="s">
        <v>1287</v>
      </c>
      <c r="C124" s="55">
        <v>35</v>
      </c>
      <c r="D124" s="55">
        <v>25</v>
      </c>
      <c r="E124" s="55">
        <v>2.1</v>
      </c>
      <c r="F124" s="55" t="s">
        <v>1298</v>
      </c>
      <c r="G124" s="52" t="s">
        <v>1291</v>
      </c>
    </row>
    <row r="125" spans="1:7" ht="15">
      <c r="A125" s="108">
        <v>119</v>
      </c>
      <c r="B125" s="53" t="s">
        <v>1287</v>
      </c>
      <c r="C125" s="55">
        <v>34</v>
      </c>
      <c r="D125" s="55">
        <v>36</v>
      </c>
      <c r="E125" s="55">
        <v>1.8</v>
      </c>
      <c r="F125" s="55" t="s">
        <v>1298</v>
      </c>
      <c r="G125" s="39" t="s">
        <v>1289</v>
      </c>
    </row>
    <row r="126" spans="1:7" ht="15">
      <c r="A126" s="108">
        <v>120</v>
      </c>
      <c r="B126" s="53" t="s">
        <v>1287</v>
      </c>
      <c r="C126" s="55">
        <v>34</v>
      </c>
      <c r="D126" s="55">
        <v>37</v>
      </c>
      <c r="E126" s="55">
        <v>4</v>
      </c>
      <c r="F126" s="55" t="s">
        <v>1298</v>
      </c>
      <c r="G126" s="52" t="s">
        <v>1290</v>
      </c>
    </row>
    <row r="127" spans="1:7" ht="15">
      <c r="A127" s="108">
        <v>121</v>
      </c>
      <c r="B127" s="192" t="s">
        <v>1287</v>
      </c>
      <c r="C127" s="55">
        <v>34</v>
      </c>
      <c r="D127" s="55">
        <v>17</v>
      </c>
      <c r="E127" s="55">
        <v>4.5</v>
      </c>
      <c r="F127" s="55" t="s">
        <v>1298</v>
      </c>
      <c r="G127" s="52" t="s">
        <v>1292</v>
      </c>
    </row>
    <row r="128" spans="1:7" ht="15">
      <c r="A128" s="108">
        <v>122</v>
      </c>
      <c r="B128" s="38" t="s">
        <v>1287</v>
      </c>
      <c r="C128" s="55">
        <v>35</v>
      </c>
      <c r="D128" s="55">
        <v>27</v>
      </c>
      <c r="E128" s="55">
        <v>0.3</v>
      </c>
      <c r="F128" s="55" t="s">
        <v>1306</v>
      </c>
      <c r="G128" s="61" t="s">
        <v>355</v>
      </c>
    </row>
    <row r="129" spans="1:7" ht="15">
      <c r="A129" s="108">
        <v>123</v>
      </c>
      <c r="B129" s="53" t="s">
        <v>1287</v>
      </c>
      <c r="C129" s="55">
        <v>35</v>
      </c>
      <c r="D129" s="55">
        <v>36</v>
      </c>
      <c r="E129" s="55">
        <v>0.3</v>
      </c>
      <c r="F129" s="55" t="s">
        <v>1288</v>
      </c>
      <c r="G129" s="61" t="s">
        <v>355</v>
      </c>
    </row>
    <row r="130" spans="1:7" ht="15">
      <c r="A130" s="108">
        <v>124</v>
      </c>
      <c r="B130" s="53" t="s">
        <v>1287</v>
      </c>
      <c r="C130" s="55">
        <v>35</v>
      </c>
      <c r="D130" s="55">
        <v>38</v>
      </c>
      <c r="E130" s="55">
        <v>2.9</v>
      </c>
      <c r="F130" s="55" t="s">
        <v>1288</v>
      </c>
      <c r="G130" s="61" t="s">
        <v>355</v>
      </c>
    </row>
    <row r="131" spans="1:7" ht="15">
      <c r="A131" s="108">
        <v>125</v>
      </c>
      <c r="B131" s="53" t="s">
        <v>1287</v>
      </c>
      <c r="C131" s="55">
        <v>36</v>
      </c>
      <c r="D131" s="55">
        <v>27</v>
      </c>
      <c r="E131" s="55">
        <v>0.6</v>
      </c>
      <c r="F131" s="55" t="s">
        <v>1296</v>
      </c>
      <c r="G131" s="61" t="s">
        <v>354</v>
      </c>
    </row>
    <row r="132" spans="1:7" ht="15">
      <c r="A132" s="108">
        <v>126</v>
      </c>
      <c r="B132" s="53" t="s">
        <v>1287</v>
      </c>
      <c r="C132" s="55">
        <v>36</v>
      </c>
      <c r="D132" s="55">
        <v>1</v>
      </c>
      <c r="E132" s="55">
        <v>5.5</v>
      </c>
      <c r="F132" s="55" t="s">
        <v>1288</v>
      </c>
      <c r="G132" s="52" t="s">
        <v>1290</v>
      </c>
    </row>
    <row r="133" spans="1:7" ht="15">
      <c r="A133" s="108">
        <v>127</v>
      </c>
      <c r="B133" s="53" t="s">
        <v>1287</v>
      </c>
      <c r="C133" s="55">
        <v>36</v>
      </c>
      <c r="D133" s="55">
        <v>4</v>
      </c>
      <c r="E133" s="55">
        <v>2</v>
      </c>
      <c r="F133" s="55" t="s">
        <v>1298</v>
      </c>
      <c r="G133" s="52" t="s">
        <v>1291</v>
      </c>
    </row>
    <row r="134" spans="1:7" ht="15">
      <c r="A134" s="108">
        <v>128</v>
      </c>
      <c r="B134" s="53" t="s">
        <v>1287</v>
      </c>
      <c r="C134" s="55">
        <v>36</v>
      </c>
      <c r="D134" s="55">
        <v>8</v>
      </c>
      <c r="E134" s="55">
        <v>3.1</v>
      </c>
      <c r="F134" s="55" t="s">
        <v>1296</v>
      </c>
      <c r="G134" s="39" t="s">
        <v>1289</v>
      </c>
    </row>
    <row r="135" spans="1:7" ht="15">
      <c r="A135" s="108">
        <v>129</v>
      </c>
      <c r="B135" s="53" t="s">
        <v>1287</v>
      </c>
      <c r="C135" s="55">
        <v>37</v>
      </c>
      <c r="D135" s="55">
        <v>8</v>
      </c>
      <c r="E135" s="55">
        <v>3</v>
      </c>
      <c r="F135" s="55" t="s">
        <v>1296</v>
      </c>
      <c r="G135" s="52" t="s">
        <v>1290</v>
      </c>
    </row>
    <row r="136" spans="1:7" ht="15">
      <c r="A136" s="108">
        <v>130</v>
      </c>
      <c r="B136" s="53" t="s">
        <v>1287</v>
      </c>
      <c r="C136" s="55">
        <v>37</v>
      </c>
      <c r="D136" s="55">
        <v>12</v>
      </c>
      <c r="E136" s="55">
        <v>3.6</v>
      </c>
      <c r="F136" s="55" t="s">
        <v>1296</v>
      </c>
      <c r="G136" s="52" t="s">
        <v>1291</v>
      </c>
    </row>
    <row r="137" spans="1:7" ht="15">
      <c r="A137" s="108">
        <v>131</v>
      </c>
      <c r="B137" s="53" t="s">
        <v>1287</v>
      </c>
      <c r="C137" s="55">
        <v>37</v>
      </c>
      <c r="D137" s="55">
        <v>2</v>
      </c>
      <c r="E137" s="55">
        <v>0.4</v>
      </c>
      <c r="F137" s="55" t="s">
        <v>1296</v>
      </c>
      <c r="G137" s="39" t="s">
        <v>1289</v>
      </c>
    </row>
    <row r="138" spans="1:7" ht="15">
      <c r="A138" s="108">
        <v>132</v>
      </c>
      <c r="B138" s="192" t="s">
        <v>1287</v>
      </c>
      <c r="C138" s="55">
        <v>37</v>
      </c>
      <c r="D138" s="55">
        <v>3</v>
      </c>
      <c r="E138" s="55">
        <v>0.1</v>
      </c>
      <c r="F138" s="55" t="s">
        <v>1288</v>
      </c>
      <c r="G138" s="52" t="s">
        <v>1290</v>
      </c>
    </row>
    <row r="139" spans="1:7" ht="15">
      <c r="A139" s="108">
        <v>133</v>
      </c>
      <c r="B139" s="38" t="s">
        <v>1287</v>
      </c>
      <c r="C139" s="55">
        <v>37</v>
      </c>
      <c r="D139" s="55">
        <v>4</v>
      </c>
      <c r="E139" s="55">
        <v>0.4</v>
      </c>
      <c r="F139" s="55" t="s">
        <v>1288</v>
      </c>
      <c r="G139" s="52" t="s">
        <v>1290</v>
      </c>
    </row>
    <row r="140" spans="1:7" ht="15">
      <c r="A140" s="108">
        <v>134</v>
      </c>
      <c r="B140" s="53" t="s">
        <v>1287</v>
      </c>
      <c r="C140" s="55">
        <v>38</v>
      </c>
      <c r="D140" s="55">
        <v>7</v>
      </c>
      <c r="E140" s="55">
        <v>0.9</v>
      </c>
      <c r="F140" s="55" t="s">
        <v>1288</v>
      </c>
      <c r="G140" s="52" t="s">
        <v>1291</v>
      </c>
    </row>
    <row r="141" spans="1:7" ht="15">
      <c r="A141" s="108">
        <v>135</v>
      </c>
      <c r="B141" s="53" t="s">
        <v>1287</v>
      </c>
      <c r="C141" s="55">
        <v>39</v>
      </c>
      <c r="D141" s="55">
        <v>1</v>
      </c>
      <c r="E141" s="55">
        <v>1.2</v>
      </c>
      <c r="F141" s="55" t="s">
        <v>1296</v>
      </c>
      <c r="G141" s="39" t="s">
        <v>1289</v>
      </c>
    </row>
    <row r="142" spans="1:7" ht="15">
      <c r="A142" s="108">
        <v>136</v>
      </c>
      <c r="B142" s="53" t="s">
        <v>1287</v>
      </c>
      <c r="C142" s="55">
        <v>39</v>
      </c>
      <c r="D142" s="55">
        <v>4</v>
      </c>
      <c r="E142" s="55">
        <v>1.4</v>
      </c>
      <c r="F142" s="55" t="s">
        <v>1296</v>
      </c>
      <c r="G142" s="52" t="s">
        <v>1290</v>
      </c>
    </row>
    <row r="143" spans="1:7" ht="15">
      <c r="A143" s="108">
        <v>137</v>
      </c>
      <c r="B143" s="53" t="s">
        <v>1287</v>
      </c>
      <c r="C143" s="55">
        <v>39</v>
      </c>
      <c r="D143" s="55">
        <v>9</v>
      </c>
      <c r="E143" s="55">
        <v>17</v>
      </c>
      <c r="F143" s="55" t="s">
        <v>1298</v>
      </c>
      <c r="G143" s="52" t="s">
        <v>1291</v>
      </c>
    </row>
    <row r="144" spans="1:7" ht="15">
      <c r="A144" s="108">
        <v>138</v>
      </c>
      <c r="B144" s="53" t="s">
        <v>1287</v>
      </c>
      <c r="C144" s="55">
        <v>39</v>
      </c>
      <c r="D144" s="55">
        <v>10</v>
      </c>
      <c r="E144" s="55">
        <v>4</v>
      </c>
      <c r="F144" s="55" t="s">
        <v>241</v>
      </c>
      <c r="G144" s="61" t="s">
        <v>355</v>
      </c>
    </row>
    <row r="145" spans="1:7" ht="15">
      <c r="A145" s="108">
        <v>139</v>
      </c>
      <c r="B145" s="53" t="s">
        <v>1287</v>
      </c>
      <c r="C145" s="55">
        <v>39</v>
      </c>
      <c r="D145" s="55">
        <v>6</v>
      </c>
      <c r="E145" s="55">
        <v>8</v>
      </c>
      <c r="F145" s="55" t="s">
        <v>241</v>
      </c>
      <c r="G145" s="61" t="s">
        <v>355</v>
      </c>
    </row>
    <row r="146" spans="1:7" ht="15">
      <c r="A146" s="108">
        <v>140</v>
      </c>
      <c r="B146" s="53" t="s">
        <v>1287</v>
      </c>
      <c r="C146" s="55">
        <v>39</v>
      </c>
      <c r="D146" s="55">
        <v>3</v>
      </c>
      <c r="E146" s="55">
        <v>1.7</v>
      </c>
      <c r="F146" s="55" t="s">
        <v>241</v>
      </c>
      <c r="G146" s="61" t="s">
        <v>355</v>
      </c>
    </row>
    <row r="147" spans="1:7" ht="15">
      <c r="A147" s="108"/>
      <c r="B147" s="47" t="s">
        <v>406</v>
      </c>
      <c r="C147" s="59"/>
      <c r="D147" s="59"/>
      <c r="E147" s="59">
        <f>SUM(E7:E146)</f>
        <v>249.9000000000001</v>
      </c>
      <c r="F147" s="55"/>
      <c r="G147" s="55"/>
    </row>
    <row r="148" spans="1:7" ht="15">
      <c r="A148" s="108">
        <v>1</v>
      </c>
      <c r="B148" s="53" t="s">
        <v>1307</v>
      </c>
      <c r="C148" s="55">
        <v>1</v>
      </c>
      <c r="D148" s="55">
        <v>1</v>
      </c>
      <c r="E148" s="55">
        <v>4.5</v>
      </c>
      <c r="F148" s="55" t="s">
        <v>1308</v>
      </c>
      <c r="G148" s="55" t="s">
        <v>1309</v>
      </c>
    </row>
    <row r="149" spans="1:7" ht="15">
      <c r="A149" s="108">
        <v>2</v>
      </c>
      <c r="B149" s="192" t="s">
        <v>1307</v>
      </c>
      <c r="C149" s="55">
        <v>1</v>
      </c>
      <c r="D149" s="55">
        <v>5.1</v>
      </c>
      <c r="E149" s="55">
        <v>3.4</v>
      </c>
      <c r="F149" s="55" t="s">
        <v>1310</v>
      </c>
      <c r="G149" s="55" t="s">
        <v>1311</v>
      </c>
    </row>
    <row r="150" spans="1:7" ht="15">
      <c r="A150" s="108">
        <v>3</v>
      </c>
      <c r="B150" s="38" t="s">
        <v>1307</v>
      </c>
      <c r="C150" s="55">
        <v>1</v>
      </c>
      <c r="D150" s="55">
        <v>5</v>
      </c>
      <c r="E150" s="55">
        <v>0.9</v>
      </c>
      <c r="F150" s="55" t="s">
        <v>1288</v>
      </c>
      <c r="G150" s="39" t="s">
        <v>1289</v>
      </c>
    </row>
    <row r="151" spans="1:7" ht="15">
      <c r="A151" s="108">
        <v>4</v>
      </c>
      <c r="B151" s="53" t="s">
        <v>1307</v>
      </c>
      <c r="C151" s="55">
        <v>2</v>
      </c>
      <c r="D151" s="55">
        <v>1</v>
      </c>
      <c r="E151" s="55">
        <v>1.6</v>
      </c>
      <c r="F151" s="55" t="s">
        <v>1308</v>
      </c>
      <c r="G151" s="55" t="s">
        <v>1312</v>
      </c>
    </row>
    <row r="152" spans="1:7" ht="15">
      <c r="A152" s="108">
        <v>5</v>
      </c>
      <c r="B152" s="53" t="s">
        <v>1307</v>
      </c>
      <c r="C152" s="55">
        <v>2</v>
      </c>
      <c r="D152" s="55">
        <v>2</v>
      </c>
      <c r="E152" s="55">
        <v>0.3</v>
      </c>
      <c r="F152" s="55" t="s">
        <v>1303</v>
      </c>
      <c r="G152" s="61" t="s">
        <v>355</v>
      </c>
    </row>
    <row r="153" spans="1:7" ht="15">
      <c r="A153" s="108">
        <v>6</v>
      </c>
      <c r="B153" s="53" t="s">
        <v>1307</v>
      </c>
      <c r="C153" s="55">
        <v>2</v>
      </c>
      <c r="D153" s="55">
        <v>5</v>
      </c>
      <c r="E153" s="55">
        <v>1.2</v>
      </c>
      <c r="F153" s="55" t="s">
        <v>1308</v>
      </c>
      <c r="G153" s="55" t="s">
        <v>309</v>
      </c>
    </row>
    <row r="154" spans="1:7" ht="15">
      <c r="A154" s="108">
        <v>7</v>
      </c>
      <c r="B154" s="53" t="s">
        <v>1307</v>
      </c>
      <c r="C154" s="55">
        <v>2</v>
      </c>
      <c r="D154" s="55">
        <v>26</v>
      </c>
      <c r="E154" s="55">
        <v>1.8</v>
      </c>
      <c r="F154" s="55" t="s">
        <v>1313</v>
      </c>
      <c r="G154" s="55" t="s">
        <v>309</v>
      </c>
    </row>
    <row r="155" spans="1:7" ht="15">
      <c r="A155" s="108">
        <v>8</v>
      </c>
      <c r="B155" s="53" t="s">
        <v>1307</v>
      </c>
      <c r="C155" s="55">
        <v>3</v>
      </c>
      <c r="D155" s="55">
        <v>4</v>
      </c>
      <c r="E155" s="55">
        <v>0.7</v>
      </c>
      <c r="F155" s="55" t="s">
        <v>1308</v>
      </c>
      <c r="G155" s="55" t="s">
        <v>309</v>
      </c>
    </row>
    <row r="156" spans="1:7" ht="15">
      <c r="A156" s="108">
        <v>9</v>
      </c>
      <c r="B156" s="53" t="s">
        <v>1307</v>
      </c>
      <c r="C156" s="55">
        <v>3</v>
      </c>
      <c r="D156" s="55">
        <v>8</v>
      </c>
      <c r="E156" s="55">
        <v>0.3</v>
      </c>
      <c r="F156" s="55" t="s">
        <v>1288</v>
      </c>
      <c r="G156" s="52" t="s">
        <v>1290</v>
      </c>
    </row>
    <row r="157" spans="1:7" ht="15">
      <c r="A157" s="108">
        <v>10</v>
      </c>
      <c r="B157" s="192" t="s">
        <v>1307</v>
      </c>
      <c r="C157" s="55">
        <v>3</v>
      </c>
      <c r="D157" s="55">
        <v>22</v>
      </c>
      <c r="E157" s="55">
        <v>3</v>
      </c>
      <c r="F157" s="55" t="s">
        <v>1054</v>
      </c>
      <c r="G157" s="55" t="s">
        <v>309</v>
      </c>
    </row>
    <row r="158" spans="1:7" ht="15">
      <c r="A158" s="108">
        <v>11</v>
      </c>
      <c r="B158" s="38" t="s">
        <v>1307</v>
      </c>
      <c r="C158" s="55">
        <v>3</v>
      </c>
      <c r="D158" s="55">
        <v>23</v>
      </c>
      <c r="E158" s="55">
        <v>0.6</v>
      </c>
      <c r="F158" s="55" t="s">
        <v>1288</v>
      </c>
      <c r="G158" s="39" t="s">
        <v>1289</v>
      </c>
    </row>
    <row r="159" spans="1:7" ht="15">
      <c r="A159" s="108">
        <v>12</v>
      </c>
      <c r="B159" s="53" t="s">
        <v>1307</v>
      </c>
      <c r="C159" s="55">
        <v>4</v>
      </c>
      <c r="D159" s="55">
        <v>1</v>
      </c>
      <c r="E159" s="55">
        <v>0.7</v>
      </c>
      <c r="F159" s="55" t="s">
        <v>1308</v>
      </c>
      <c r="G159" s="55" t="s">
        <v>309</v>
      </c>
    </row>
    <row r="160" spans="1:7" ht="15">
      <c r="A160" s="108">
        <v>13</v>
      </c>
      <c r="B160" s="53" t="s">
        <v>1307</v>
      </c>
      <c r="C160" s="55">
        <v>4</v>
      </c>
      <c r="D160" s="55">
        <v>3</v>
      </c>
      <c r="E160" s="55">
        <v>2.3</v>
      </c>
      <c r="F160" s="55" t="s">
        <v>1308</v>
      </c>
      <c r="G160" s="55" t="s">
        <v>309</v>
      </c>
    </row>
    <row r="161" spans="1:7" ht="15">
      <c r="A161" s="108">
        <v>14</v>
      </c>
      <c r="B161" s="53" t="s">
        <v>1307</v>
      </c>
      <c r="C161" s="55">
        <v>6</v>
      </c>
      <c r="D161" s="55">
        <v>6</v>
      </c>
      <c r="E161" s="55">
        <v>0.6</v>
      </c>
      <c r="F161" s="55" t="s">
        <v>1288</v>
      </c>
      <c r="G161" s="39" t="s">
        <v>1289</v>
      </c>
    </row>
    <row r="162" spans="1:7" ht="15">
      <c r="A162" s="108">
        <v>15</v>
      </c>
      <c r="B162" s="53" t="s">
        <v>1307</v>
      </c>
      <c r="C162" s="55">
        <v>6</v>
      </c>
      <c r="D162" s="55">
        <v>12</v>
      </c>
      <c r="E162" s="55">
        <v>0.5</v>
      </c>
      <c r="F162" s="55" t="s">
        <v>1288</v>
      </c>
      <c r="G162" s="52" t="s">
        <v>1290</v>
      </c>
    </row>
    <row r="163" spans="1:7" ht="15">
      <c r="A163" s="108">
        <v>16</v>
      </c>
      <c r="B163" s="53" t="s">
        <v>1307</v>
      </c>
      <c r="C163" s="55">
        <v>6</v>
      </c>
      <c r="D163" s="55">
        <v>17</v>
      </c>
      <c r="E163" s="55">
        <v>0.3</v>
      </c>
      <c r="F163" s="55" t="s">
        <v>1288</v>
      </c>
      <c r="G163" s="52" t="s">
        <v>1291</v>
      </c>
    </row>
    <row r="164" spans="1:7" ht="15">
      <c r="A164" s="108">
        <v>17</v>
      </c>
      <c r="B164" s="53" t="s">
        <v>1307</v>
      </c>
      <c r="C164" s="55">
        <v>6</v>
      </c>
      <c r="D164" s="55">
        <v>26</v>
      </c>
      <c r="E164" s="55">
        <v>0.9</v>
      </c>
      <c r="F164" s="55" t="s">
        <v>1306</v>
      </c>
      <c r="G164" s="39" t="s">
        <v>1289</v>
      </c>
    </row>
    <row r="165" spans="1:7" ht="15">
      <c r="A165" s="108">
        <v>18</v>
      </c>
      <c r="B165" s="192" t="s">
        <v>1307</v>
      </c>
      <c r="C165" s="55">
        <v>8</v>
      </c>
      <c r="D165" s="55">
        <v>22</v>
      </c>
      <c r="E165" s="55">
        <v>0.6</v>
      </c>
      <c r="F165" s="55" t="s">
        <v>1288</v>
      </c>
      <c r="G165" s="52" t="s">
        <v>1290</v>
      </c>
    </row>
    <row r="166" spans="1:7" ht="15">
      <c r="A166" s="108">
        <v>19</v>
      </c>
      <c r="B166" s="38" t="s">
        <v>1307</v>
      </c>
      <c r="C166" s="55">
        <v>14</v>
      </c>
      <c r="D166" s="55">
        <v>11</v>
      </c>
      <c r="E166" s="55">
        <v>0.6</v>
      </c>
      <c r="F166" s="55" t="s">
        <v>1288</v>
      </c>
      <c r="G166" s="52" t="s">
        <v>1291</v>
      </c>
    </row>
    <row r="167" spans="1:7" ht="15">
      <c r="A167" s="108">
        <v>20</v>
      </c>
      <c r="B167" s="53" t="s">
        <v>1307</v>
      </c>
      <c r="C167" s="55">
        <v>16</v>
      </c>
      <c r="D167" s="55">
        <v>2</v>
      </c>
      <c r="E167" s="55">
        <v>1.6</v>
      </c>
      <c r="F167" s="55" t="s">
        <v>1288</v>
      </c>
      <c r="G167" s="39" t="s">
        <v>1289</v>
      </c>
    </row>
    <row r="168" spans="1:7" ht="15">
      <c r="A168" s="108">
        <v>21</v>
      </c>
      <c r="B168" s="53" t="s">
        <v>1307</v>
      </c>
      <c r="C168" s="55">
        <v>16</v>
      </c>
      <c r="D168" s="55">
        <v>7</v>
      </c>
      <c r="E168" s="55">
        <v>1.3</v>
      </c>
      <c r="F168" s="55" t="s">
        <v>1288</v>
      </c>
      <c r="G168" s="52" t="s">
        <v>1290</v>
      </c>
    </row>
    <row r="169" spans="1:7" ht="15">
      <c r="A169" s="108">
        <v>22</v>
      </c>
      <c r="B169" s="53" t="s">
        <v>1307</v>
      </c>
      <c r="C169" s="55">
        <v>16</v>
      </c>
      <c r="D169" s="55">
        <v>13</v>
      </c>
      <c r="E169" s="55">
        <v>0.6</v>
      </c>
      <c r="F169" s="55" t="s">
        <v>1288</v>
      </c>
      <c r="G169" s="52" t="s">
        <v>1292</v>
      </c>
    </row>
    <row r="170" spans="1:7" ht="15">
      <c r="A170" s="108">
        <v>23</v>
      </c>
      <c r="B170" s="53" t="s">
        <v>1307</v>
      </c>
      <c r="C170" s="55">
        <v>16</v>
      </c>
      <c r="D170" s="55">
        <v>14</v>
      </c>
      <c r="E170" s="55">
        <v>0.4</v>
      </c>
      <c r="F170" s="55" t="s">
        <v>1288</v>
      </c>
      <c r="G170" s="39" t="s">
        <v>1293</v>
      </c>
    </row>
    <row r="171" spans="1:7" ht="15">
      <c r="A171" s="108">
        <v>24</v>
      </c>
      <c r="B171" s="53" t="s">
        <v>1307</v>
      </c>
      <c r="C171" s="55">
        <v>17</v>
      </c>
      <c r="D171" s="55">
        <v>3</v>
      </c>
      <c r="E171" s="55">
        <v>0.3</v>
      </c>
      <c r="F171" s="55" t="s">
        <v>1288</v>
      </c>
      <c r="G171" s="52" t="s">
        <v>1290</v>
      </c>
    </row>
    <row r="172" spans="1:7" ht="15">
      <c r="A172" s="108">
        <v>25</v>
      </c>
      <c r="B172" s="53" t="s">
        <v>1307</v>
      </c>
      <c r="C172" s="55">
        <v>17</v>
      </c>
      <c r="D172" s="55">
        <v>14</v>
      </c>
      <c r="E172" s="55">
        <v>0.6</v>
      </c>
      <c r="F172" s="55" t="s">
        <v>1288</v>
      </c>
      <c r="G172" s="52" t="s">
        <v>1292</v>
      </c>
    </row>
    <row r="173" spans="1:7" ht="15">
      <c r="A173" s="108">
        <v>26</v>
      </c>
      <c r="B173" s="192" t="s">
        <v>1307</v>
      </c>
      <c r="C173" s="55">
        <v>17</v>
      </c>
      <c r="D173" s="55">
        <v>27</v>
      </c>
      <c r="E173" s="55">
        <v>0.3</v>
      </c>
      <c r="F173" s="55" t="s">
        <v>1288</v>
      </c>
      <c r="G173" s="39" t="s">
        <v>1294</v>
      </c>
    </row>
    <row r="174" spans="1:7" ht="15">
      <c r="A174" s="108">
        <v>27</v>
      </c>
      <c r="B174" s="38" t="s">
        <v>1307</v>
      </c>
      <c r="C174" s="55">
        <v>18</v>
      </c>
      <c r="D174" s="55">
        <v>10</v>
      </c>
      <c r="E174" s="55">
        <v>3.5</v>
      </c>
      <c r="F174" s="55" t="s">
        <v>1288</v>
      </c>
      <c r="G174" s="52" t="s">
        <v>1290</v>
      </c>
    </row>
    <row r="175" spans="1:7" ht="15">
      <c r="A175" s="108">
        <v>28</v>
      </c>
      <c r="B175" s="53" t="s">
        <v>1307</v>
      </c>
      <c r="C175" s="55">
        <v>19</v>
      </c>
      <c r="D175" s="55">
        <v>8</v>
      </c>
      <c r="E175" s="55">
        <v>0.3</v>
      </c>
      <c r="F175" s="55" t="s">
        <v>1288</v>
      </c>
      <c r="G175" s="52" t="s">
        <v>1295</v>
      </c>
    </row>
    <row r="176" spans="1:7" ht="15">
      <c r="A176" s="108">
        <v>29</v>
      </c>
      <c r="B176" s="53" t="s">
        <v>1307</v>
      </c>
      <c r="C176" s="55">
        <v>19</v>
      </c>
      <c r="D176" s="55">
        <v>16</v>
      </c>
      <c r="E176" s="55">
        <v>0.5</v>
      </c>
      <c r="F176" s="55" t="s">
        <v>1288</v>
      </c>
      <c r="G176" s="39" t="s">
        <v>1293</v>
      </c>
    </row>
    <row r="177" spans="1:7" ht="15">
      <c r="A177" s="108">
        <v>30</v>
      </c>
      <c r="B177" s="53" t="s">
        <v>1307</v>
      </c>
      <c r="C177" s="55">
        <v>19</v>
      </c>
      <c r="D177" s="55">
        <v>25</v>
      </c>
      <c r="E177" s="55">
        <v>0.5</v>
      </c>
      <c r="F177" s="55" t="s">
        <v>1288</v>
      </c>
      <c r="G177" s="52" t="s">
        <v>1290</v>
      </c>
    </row>
    <row r="178" spans="1:7" ht="15">
      <c r="A178" s="108">
        <v>31</v>
      </c>
      <c r="B178" s="53" t="s">
        <v>1307</v>
      </c>
      <c r="C178" s="55">
        <v>21</v>
      </c>
      <c r="D178" s="55">
        <v>7</v>
      </c>
      <c r="E178" s="55">
        <v>5.8</v>
      </c>
      <c r="F178" s="55" t="s">
        <v>1310</v>
      </c>
      <c r="G178" s="55" t="s">
        <v>1305</v>
      </c>
    </row>
    <row r="179" spans="1:7" ht="15">
      <c r="A179" s="108">
        <v>32</v>
      </c>
      <c r="B179" s="53" t="s">
        <v>1307</v>
      </c>
      <c r="C179" s="55">
        <v>21</v>
      </c>
      <c r="D179" s="55">
        <v>6</v>
      </c>
      <c r="E179" s="55">
        <v>1.3</v>
      </c>
      <c r="F179" s="55" t="s">
        <v>1314</v>
      </c>
      <c r="G179" s="55" t="s">
        <v>1305</v>
      </c>
    </row>
    <row r="180" spans="1:7" ht="15">
      <c r="A180" s="108">
        <v>33</v>
      </c>
      <c r="B180" s="53" t="s">
        <v>1307</v>
      </c>
      <c r="C180" s="55">
        <v>21</v>
      </c>
      <c r="D180" s="55">
        <v>14</v>
      </c>
      <c r="E180" s="55">
        <v>2.5</v>
      </c>
      <c r="F180" s="55" t="s">
        <v>998</v>
      </c>
      <c r="G180" s="61" t="s">
        <v>352</v>
      </c>
    </row>
    <row r="181" spans="1:7" ht="15">
      <c r="A181" s="108">
        <v>34</v>
      </c>
      <c r="B181" s="192" t="s">
        <v>1307</v>
      </c>
      <c r="C181" s="55">
        <v>21</v>
      </c>
      <c r="D181" s="55">
        <v>16</v>
      </c>
      <c r="E181" s="55">
        <v>1.3</v>
      </c>
      <c r="F181" s="55" t="s">
        <v>383</v>
      </c>
      <c r="G181" s="61" t="s">
        <v>352</v>
      </c>
    </row>
    <row r="182" spans="1:7" ht="15">
      <c r="A182" s="108">
        <v>35</v>
      </c>
      <c r="B182" s="38" t="s">
        <v>1307</v>
      </c>
      <c r="C182" s="55">
        <v>21</v>
      </c>
      <c r="D182" s="55">
        <v>15</v>
      </c>
      <c r="E182" s="55">
        <v>4.7</v>
      </c>
      <c r="F182" s="55" t="s">
        <v>1315</v>
      </c>
      <c r="G182" s="61" t="s">
        <v>352</v>
      </c>
    </row>
    <row r="183" spans="1:7" ht="15">
      <c r="A183" s="108">
        <v>36</v>
      </c>
      <c r="B183" s="53" t="s">
        <v>1307</v>
      </c>
      <c r="C183" s="55">
        <v>21</v>
      </c>
      <c r="D183" s="55">
        <v>22</v>
      </c>
      <c r="E183" s="55">
        <v>0.2</v>
      </c>
      <c r="F183" s="55" t="s">
        <v>1308</v>
      </c>
      <c r="G183" s="55" t="s">
        <v>309</v>
      </c>
    </row>
    <row r="184" spans="1:7" ht="15">
      <c r="A184" s="108">
        <v>37</v>
      </c>
      <c r="B184" s="53" t="s">
        <v>1307</v>
      </c>
      <c r="C184" s="55">
        <v>21</v>
      </c>
      <c r="D184" s="55">
        <v>23</v>
      </c>
      <c r="E184" s="55">
        <v>0.5</v>
      </c>
      <c r="F184" s="55" t="s">
        <v>1288</v>
      </c>
      <c r="G184" s="39" t="s">
        <v>1293</v>
      </c>
    </row>
    <row r="185" spans="1:7" ht="15">
      <c r="A185" s="108">
        <v>38</v>
      </c>
      <c r="B185" s="53" t="s">
        <v>1307</v>
      </c>
      <c r="C185" s="55">
        <v>21</v>
      </c>
      <c r="D185" s="55">
        <v>24</v>
      </c>
      <c r="E185" s="55">
        <v>0.4</v>
      </c>
      <c r="F185" s="55" t="s">
        <v>1060</v>
      </c>
      <c r="G185" s="61" t="s">
        <v>309</v>
      </c>
    </row>
    <row r="186" spans="1:7" ht="15">
      <c r="A186" s="108">
        <v>39</v>
      </c>
      <c r="B186" s="53" t="s">
        <v>1307</v>
      </c>
      <c r="C186" s="55">
        <v>21</v>
      </c>
      <c r="D186" s="55">
        <v>25</v>
      </c>
      <c r="E186" s="55">
        <v>0.4</v>
      </c>
      <c r="F186" s="55" t="s">
        <v>1288</v>
      </c>
      <c r="G186" s="52" t="s">
        <v>1290</v>
      </c>
    </row>
    <row r="187" spans="1:7" ht="15">
      <c r="A187" s="108">
        <v>40</v>
      </c>
      <c r="B187" s="53" t="s">
        <v>1307</v>
      </c>
      <c r="C187" s="55">
        <v>21</v>
      </c>
      <c r="D187" s="55">
        <v>28</v>
      </c>
      <c r="E187" s="55">
        <v>11.5</v>
      </c>
      <c r="F187" s="55" t="s">
        <v>1315</v>
      </c>
      <c r="G187" s="61" t="s">
        <v>352</v>
      </c>
    </row>
    <row r="188" spans="1:7" ht="15">
      <c r="A188" s="108">
        <v>41</v>
      </c>
      <c r="B188" s="53" t="s">
        <v>1307</v>
      </c>
      <c r="C188" s="55">
        <v>21</v>
      </c>
      <c r="D188" s="55">
        <v>29</v>
      </c>
      <c r="E188" s="55">
        <v>1.9</v>
      </c>
      <c r="F188" s="55" t="s">
        <v>1316</v>
      </c>
      <c r="G188" s="55" t="s">
        <v>309</v>
      </c>
    </row>
    <row r="189" spans="1:7" ht="15">
      <c r="A189" s="108">
        <v>42</v>
      </c>
      <c r="B189" s="192" t="s">
        <v>1307</v>
      </c>
      <c r="C189" s="55">
        <v>22</v>
      </c>
      <c r="D189" s="55">
        <v>1</v>
      </c>
      <c r="E189" s="55">
        <v>2.3</v>
      </c>
      <c r="F189" s="55" t="s">
        <v>1317</v>
      </c>
      <c r="G189" s="61" t="s">
        <v>352</v>
      </c>
    </row>
    <row r="190" spans="1:7" ht="15">
      <c r="A190" s="108">
        <v>43</v>
      </c>
      <c r="B190" s="38" t="s">
        <v>1307</v>
      </c>
      <c r="C190" s="55">
        <v>22</v>
      </c>
      <c r="D190" s="55">
        <v>2</v>
      </c>
      <c r="E190" s="55">
        <v>1.4</v>
      </c>
      <c r="F190" s="55" t="s">
        <v>998</v>
      </c>
      <c r="G190" s="61" t="s">
        <v>352</v>
      </c>
    </row>
    <row r="191" spans="1:7" ht="15">
      <c r="A191" s="108">
        <v>44</v>
      </c>
      <c r="B191" s="53" t="s">
        <v>1307</v>
      </c>
      <c r="C191" s="55">
        <v>22</v>
      </c>
      <c r="D191" s="55">
        <v>3</v>
      </c>
      <c r="E191" s="55">
        <v>1.1</v>
      </c>
      <c r="F191" s="55" t="s">
        <v>1308</v>
      </c>
      <c r="G191" s="55" t="s">
        <v>309</v>
      </c>
    </row>
    <row r="192" spans="1:7" ht="15">
      <c r="A192" s="108">
        <v>45</v>
      </c>
      <c r="B192" s="53" t="s">
        <v>1307</v>
      </c>
      <c r="C192" s="55">
        <v>22</v>
      </c>
      <c r="D192" s="55">
        <v>6</v>
      </c>
      <c r="E192" s="55">
        <v>1.2</v>
      </c>
      <c r="F192" s="55" t="s">
        <v>1288</v>
      </c>
      <c r="G192" s="39" t="s">
        <v>1293</v>
      </c>
    </row>
    <row r="193" spans="1:7" ht="15">
      <c r="A193" s="108">
        <v>46</v>
      </c>
      <c r="B193" s="53" t="s">
        <v>1307</v>
      </c>
      <c r="C193" s="55">
        <v>22</v>
      </c>
      <c r="D193" s="55">
        <v>8</v>
      </c>
      <c r="E193" s="55">
        <v>2.5</v>
      </c>
      <c r="F193" s="55" t="s">
        <v>998</v>
      </c>
      <c r="G193" s="61" t="s">
        <v>352</v>
      </c>
    </row>
    <row r="194" spans="1:7" ht="15">
      <c r="A194" s="108">
        <v>47</v>
      </c>
      <c r="B194" s="53" t="s">
        <v>1307</v>
      </c>
      <c r="C194" s="55">
        <v>22</v>
      </c>
      <c r="D194" s="55">
        <v>9</v>
      </c>
      <c r="E194" s="55">
        <v>3.5</v>
      </c>
      <c r="F194" s="55" t="s">
        <v>998</v>
      </c>
      <c r="G194" s="61" t="s">
        <v>352</v>
      </c>
    </row>
    <row r="195" spans="1:7" ht="15">
      <c r="A195" s="108">
        <v>48</v>
      </c>
      <c r="B195" s="53" t="s">
        <v>1307</v>
      </c>
      <c r="C195" s="55">
        <v>22</v>
      </c>
      <c r="D195" s="55">
        <v>10</v>
      </c>
      <c r="E195" s="55">
        <v>0.5</v>
      </c>
      <c r="F195" s="55" t="s">
        <v>1318</v>
      </c>
      <c r="G195" s="61" t="s">
        <v>352</v>
      </c>
    </row>
    <row r="196" spans="1:7" ht="15">
      <c r="A196" s="108">
        <v>49</v>
      </c>
      <c r="B196" s="38" t="s">
        <v>1307</v>
      </c>
      <c r="C196" s="55">
        <v>22</v>
      </c>
      <c r="D196" s="55">
        <v>11</v>
      </c>
      <c r="E196" s="55">
        <v>0.6</v>
      </c>
      <c r="F196" s="55" t="s">
        <v>1308</v>
      </c>
      <c r="G196" s="55" t="s">
        <v>309</v>
      </c>
    </row>
    <row r="197" spans="1:7" ht="15">
      <c r="A197" s="108">
        <v>50</v>
      </c>
      <c r="B197" s="53" t="s">
        <v>1307</v>
      </c>
      <c r="C197" s="55">
        <v>22</v>
      </c>
      <c r="D197" s="55">
        <v>17</v>
      </c>
      <c r="E197" s="55">
        <v>3.9</v>
      </c>
      <c r="F197" s="55" t="s">
        <v>998</v>
      </c>
      <c r="G197" s="61" t="s">
        <v>352</v>
      </c>
    </row>
    <row r="198" spans="1:7" ht="15">
      <c r="A198" s="108">
        <v>51</v>
      </c>
      <c r="B198" s="53" t="s">
        <v>1307</v>
      </c>
      <c r="C198" s="55">
        <v>22</v>
      </c>
      <c r="D198" s="193">
        <v>18</v>
      </c>
      <c r="E198" s="55">
        <v>3.4</v>
      </c>
      <c r="F198" s="55" t="s">
        <v>1308</v>
      </c>
      <c r="G198" s="55" t="s">
        <v>309</v>
      </c>
    </row>
    <row r="199" spans="1:7" ht="15">
      <c r="A199" s="108">
        <v>52</v>
      </c>
      <c r="B199" s="53" t="s">
        <v>1307</v>
      </c>
      <c r="C199" s="55">
        <v>22</v>
      </c>
      <c r="D199" s="55">
        <v>19</v>
      </c>
      <c r="E199" s="55">
        <v>2.7</v>
      </c>
      <c r="F199" s="55" t="s">
        <v>1054</v>
      </c>
      <c r="G199" s="55" t="s">
        <v>309</v>
      </c>
    </row>
    <row r="200" spans="1:7" ht="15">
      <c r="A200" s="108">
        <v>53</v>
      </c>
      <c r="B200" s="53" t="s">
        <v>1307</v>
      </c>
      <c r="C200" s="55">
        <v>22</v>
      </c>
      <c r="D200" s="55">
        <v>20</v>
      </c>
      <c r="E200" s="55">
        <v>1.4</v>
      </c>
      <c r="F200" s="55" t="s">
        <v>1319</v>
      </c>
      <c r="G200" s="61" t="s">
        <v>309</v>
      </c>
    </row>
    <row r="201" spans="1:7" ht="15">
      <c r="A201" s="108">
        <v>54</v>
      </c>
      <c r="B201" s="53" t="s">
        <v>1307</v>
      </c>
      <c r="C201" s="55">
        <v>22</v>
      </c>
      <c r="D201" s="55">
        <v>23</v>
      </c>
      <c r="E201" s="55">
        <v>2.2</v>
      </c>
      <c r="F201" s="55" t="s">
        <v>1002</v>
      </c>
      <c r="G201" s="61" t="s">
        <v>309</v>
      </c>
    </row>
    <row r="202" spans="1:7" ht="15">
      <c r="A202" s="108">
        <v>55</v>
      </c>
      <c r="B202" s="38" t="s">
        <v>1307</v>
      </c>
      <c r="C202" s="55">
        <v>23</v>
      </c>
      <c r="D202" s="55">
        <v>7</v>
      </c>
      <c r="E202" s="55">
        <v>2.5</v>
      </c>
      <c r="F202" s="55" t="s">
        <v>1306</v>
      </c>
      <c r="G202" s="52" t="s">
        <v>1295</v>
      </c>
    </row>
    <row r="203" spans="1:7" ht="15">
      <c r="A203" s="108"/>
      <c r="B203" s="47" t="s">
        <v>406</v>
      </c>
      <c r="C203" s="59"/>
      <c r="D203" s="59"/>
      <c r="E203" s="59">
        <v>94.4</v>
      </c>
      <c r="F203" s="55"/>
      <c r="G203" s="55"/>
    </row>
    <row r="204" spans="1:7" ht="15">
      <c r="A204" s="108">
        <v>1</v>
      </c>
      <c r="B204" s="53" t="s">
        <v>1320</v>
      </c>
      <c r="C204" s="55">
        <v>19</v>
      </c>
      <c r="D204" s="55">
        <v>1</v>
      </c>
      <c r="E204" s="55">
        <v>3.5</v>
      </c>
      <c r="F204" s="55" t="s">
        <v>1288</v>
      </c>
      <c r="G204" s="52" t="s">
        <v>1290</v>
      </c>
    </row>
    <row r="205" spans="1:7" ht="15">
      <c r="A205" s="108">
        <v>2</v>
      </c>
      <c r="B205" s="53" t="s">
        <v>1320</v>
      </c>
      <c r="C205" s="55">
        <v>19</v>
      </c>
      <c r="D205" s="55">
        <v>2</v>
      </c>
      <c r="E205" s="55">
        <v>3</v>
      </c>
      <c r="F205" s="55" t="s">
        <v>1288</v>
      </c>
      <c r="G205" s="52" t="s">
        <v>1291</v>
      </c>
    </row>
    <row r="206" spans="1:7" ht="15">
      <c r="A206" s="108">
        <v>3</v>
      </c>
      <c r="B206" s="53" t="s">
        <v>1320</v>
      </c>
      <c r="C206" s="55">
        <v>19</v>
      </c>
      <c r="D206" s="55">
        <v>3</v>
      </c>
      <c r="E206" s="55">
        <v>3.3</v>
      </c>
      <c r="F206" s="55" t="s">
        <v>1288</v>
      </c>
      <c r="G206" s="39" t="s">
        <v>1289</v>
      </c>
    </row>
    <row r="207" spans="1:7" ht="15">
      <c r="A207" s="108">
        <v>4</v>
      </c>
      <c r="B207" s="53" t="s">
        <v>1320</v>
      </c>
      <c r="C207" s="55">
        <v>19</v>
      </c>
      <c r="D207" s="55">
        <v>4</v>
      </c>
      <c r="E207" s="55">
        <v>4</v>
      </c>
      <c r="F207" s="55" t="s">
        <v>1288</v>
      </c>
      <c r="G207" s="52" t="s">
        <v>1290</v>
      </c>
    </row>
    <row r="208" spans="1:7" ht="15">
      <c r="A208" s="108">
        <v>5</v>
      </c>
      <c r="B208" s="53" t="s">
        <v>1320</v>
      </c>
      <c r="C208" s="55">
        <v>19</v>
      </c>
      <c r="D208" s="55">
        <v>5</v>
      </c>
      <c r="E208" s="55">
        <v>0.4</v>
      </c>
      <c r="F208" s="55" t="s">
        <v>1321</v>
      </c>
      <c r="G208" s="55" t="s">
        <v>309</v>
      </c>
    </row>
    <row r="209" spans="1:7" ht="15">
      <c r="A209" s="108">
        <v>6</v>
      </c>
      <c r="B209" s="53" t="s">
        <v>1320</v>
      </c>
      <c r="C209" s="55">
        <v>19</v>
      </c>
      <c r="D209" s="55">
        <v>6</v>
      </c>
      <c r="E209" s="55">
        <v>0.8</v>
      </c>
      <c r="F209" s="55" t="s">
        <v>1321</v>
      </c>
      <c r="G209" s="55" t="s">
        <v>309</v>
      </c>
    </row>
    <row r="210" spans="1:7" ht="15">
      <c r="A210" s="108">
        <v>7</v>
      </c>
      <c r="B210" s="53" t="s">
        <v>1320</v>
      </c>
      <c r="C210" s="55">
        <v>19</v>
      </c>
      <c r="D210" s="55">
        <v>7</v>
      </c>
      <c r="E210" s="55">
        <v>1.7</v>
      </c>
      <c r="F210" s="55" t="s">
        <v>1322</v>
      </c>
      <c r="G210" s="61" t="s">
        <v>309</v>
      </c>
    </row>
    <row r="211" spans="1:7" ht="15">
      <c r="A211" s="108">
        <v>8</v>
      </c>
      <c r="B211" s="53" t="s">
        <v>1320</v>
      </c>
      <c r="C211" s="55">
        <v>19</v>
      </c>
      <c r="D211" s="55">
        <v>8</v>
      </c>
      <c r="E211" s="55">
        <v>3.7</v>
      </c>
      <c r="F211" s="55" t="s">
        <v>1308</v>
      </c>
      <c r="G211" s="61" t="s">
        <v>309</v>
      </c>
    </row>
    <row r="212" spans="1:7" ht="15">
      <c r="A212" s="108">
        <v>9</v>
      </c>
      <c r="B212" s="53" t="s">
        <v>1320</v>
      </c>
      <c r="C212" s="55">
        <v>19</v>
      </c>
      <c r="D212" s="55">
        <v>9</v>
      </c>
      <c r="E212" s="55">
        <v>0.9</v>
      </c>
      <c r="F212" s="55" t="s">
        <v>1288</v>
      </c>
      <c r="G212" s="52" t="s">
        <v>1290</v>
      </c>
    </row>
    <row r="213" spans="1:7" ht="15">
      <c r="A213" s="108">
        <v>10</v>
      </c>
      <c r="B213" s="53" t="s">
        <v>1320</v>
      </c>
      <c r="C213" s="55">
        <v>19</v>
      </c>
      <c r="D213" s="55">
        <v>10</v>
      </c>
      <c r="E213" s="55">
        <v>1.8</v>
      </c>
      <c r="F213" s="55" t="s">
        <v>1308</v>
      </c>
      <c r="G213" s="55" t="s">
        <v>309</v>
      </c>
    </row>
    <row r="214" spans="1:7" ht="15">
      <c r="A214" s="108">
        <v>11</v>
      </c>
      <c r="B214" s="53" t="s">
        <v>1320</v>
      </c>
      <c r="C214" s="55">
        <v>19</v>
      </c>
      <c r="D214" s="55">
        <v>11</v>
      </c>
      <c r="E214" s="55">
        <v>3.9</v>
      </c>
      <c r="F214" s="55" t="s">
        <v>1308</v>
      </c>
      <c r="G214" s="55" t="s">
        <v>309</v>
      </c>
    </row>
    <row r="215" spans="1:7" ht="15">
      <c r="A215" s="108">
        <v>12</v>
      </c>
      <c r="B215" s="53" t="s">
        <v>1320</v>
      </c>
      <c r="C215" s="55">
        <v>19</v>
      </c>
      <c r="D215" s="55">
        <v>12</v>
      </c>
      <c r="E215" s="55">
        <v>7.5</v>
      </c>
      <c r="F215" s="55" t="s">
        <v>1308</v>
      </c>
      <c r="G215" s="61" t="s">
        <v>309</v>
      </c>
    </row>
    <row r="216" spans="1:7" ht="15">
      <c r="A216" s="108">
        <v>13</v>
      </c>
      <c r="B216" s="53" t="s">
        <v>1320</v>
      </c>
      <c r="C216" s="55">
        <v>19</v>
      </c>
      <c r="D216" s="55">
        <v>13</v>
      </c>
      <c r="E216" s="55">
        <v>4.3</v>
      </c>
      <c r="F216" s="55" t="s">
        <v>1308</v>
      </c>
      <c r="G216" s="61" t="s">
        <v>309</v>
      </c>
    </row>
    <row r="217" spans="1:7" ht="15">
      <c r="A217" s="108">
        <v>14</v>
      </c>
      <c r="B217" s="53" t="s">
        <v>1320</v>
      </c>
      <c r="C217" s="55">
        <v>19</v>
      </c>
      <c r="D217" s="55">
        <v>14</v>
      </c>
      <c r="E217" s="55">
        <v>2.9</v>
      </c>
      <c r="F217" s="55" t="s">
        <v>1308</v>
      </c>
      <c r="G217" s="55" t="s">
        <v>309</v>
      </c>
    </row>
    <row r="218" spans="1:7" ht="15">
      <c r="A218" s="108">
        <v>15</v>
      </c>
      <c r="B218" s="53" t="s">
        <v>1320</v>
      </c>
      <c r="C218" s="55">
        <v>19</v>
      </c>
      <c r="D218" s="55">
        <v>15</v>
      </c>
      <c r="E218" s="55">
        <v>3.3</v>
      </c>
      <c r="F218" s="55" t="s">
        <v>1308</v>
      </c>
      <c r="G218" s="55" t="s">
        <v>309</v>
      </c>
    </row>
    <row r="219" spans="1:7" ht="15">
      <c r="A219" s="108">
        <v>16</v>
      </c>
      <c r="B219" s="53" t="s">
        <v>1320</v>
      </c>
      <c r="C219" s="55">
        <v>19</v>
      </c>
      <c r="D219" s="55">
        <v>16</v>
      </c>
      <c r="E219" s="55">
        <v>3.4</v>
      </c>
      <c r="F219" s="55" t="s">
        <v>1308</v>
      </c>
      <c r="G219" s="61" t="s">
        <v>309</v>
      </c>
    </row>
    <row r="220" spans="1:7" ht="15">
      <c r="A220" s="108">
        <v>17</v>
      </c>
      <c r="B220" s="53" t="s">
        <v>1320</v>
      </c>
      <c r="C220" s="55">
        <v>19</v>
      </c>
      <c r="D220" s="55">
        <v>17</v>
      </c>
      <c r="E220" s="55">
        <v>1.1</v>
      </c>
      <c r="F220" s="55" t="s">
        <v>1308</v>
      </c>
      <c r="G220" s="61" t="s">
        <v>309</v>
      </c>
    </row>
    <row r="221" spans="1:7" ht="15">
      <c r="A221" s="108">
        <v>18</v>
      </c>
      <c r="B221" s="53" t="s">
        <v>1320</v>
      </c>
      <c r="C221" s="55">
        <v>19</v>
      </c>
      <c r="D221" s="55">
        <v>18</v>
      </c>
      <c r="E221" s="55">
        <v>4.7</v>
      </c>
      <c r="F221" s="55" t="s">
        <v>1308</v>
      </c>
      <c r="G221" s="55" t="s">
        <v>309</v>
      </c>
    </row>
    <row r="222" spans="1:7" ht="15">
      <c r="A222" s="108">
        <v>19</v>
      </c>
      <c r="B222" s="53" t="s">
        <v>1320</v>
      </c>
      <c r="C222" s="55">
        <v>19</v>
      </c>
      <c r="D222" s="55">
        <v>19</v>
      </c>
      <c r="E222" s="55">
        <v>5.9</v>
      </c>
      <c r="F222" s="55" t="s">
        <v>1308</v>
      </c>
      <c r="G222" s="55" t="s">
        <v>309</v>
      </c>
    </row>
    <row r="223" spans="1:7" ht="15">
      <c r="A223" s="108">
        <v>20</v>
      </c>
      <c r="B223" s="53" t="s">
        <v>1320</v>
      </c>
      <c r="C223" s="55">
        <v>19</v>
      </c>
      <c r="D223" s="55">
        <v>20</v>
      </c>
      <c r="E223" s="55">
        <v>6.9</v>
      </c>
      <c r="F223" s="55" t="s">
        <v>1308</v>
      </c>
      <c r="G223" s="61" t="s">
        <v>309</v>
      </c>
    </row>
    <row r="224" spans="1:7" ht="15">
      <c r="A224" s="108">
        <v>21</v>
      </c>
      <c r="B224" s="53" t="s">
        <v>1320</v>
      </c>
      <c r="C224" s="55">
        <v>19</v>
      </c>
      <c r="D224" s="55">
        <v>21</v>
      </c>
      <c r="E224" s="55">
        <v>2.7</v>
      </c>
      <c r="F224" s="55" t="s">
        <v>1308</v>
      </c>
      <c r="G224" s="61" t="s">
        <v>309</v>
      </c>
    </row>
    <row r="225" spans="1:7" ht="15">
      <c r="A225" s="108">
        <v>22</v>
      </c>
      <c r="B225" s="53" t="s">
        <v>1320</v>
      </c>
      <c r="C225" s="55">
        <v>19</v>
      </c>
      <c r="D225" s="55">
        <v>22</v>
      </c>
      <c r="E225" s="55">
        <v>2.2</v>
      </c>
      <c r="F225" s="55" t="s">
        <v>1308</v>
      </c>
      <c r="G225" s="61" t="s">
        <v>309</v>
      </c>
    </row>
    <row r="226" spans="1:7" ht="15">
      <c r="A226" s="108">
        <v>23</v>
      </c>
      <c r="B226" s="53" t="s">
        <v>1320</v>
      </c>
      <c r="C226" s="55">
        <v>19</v>
      </c>
      <c r="D226" s="55">
        <v>23</v>
      </c>
      <c r="E226" s="55">
        <v>0.6</v>
      </c>
      <c r="F226" s="55" t="s">
        <v>1288</v>
      </c>
      <c r="G226" s="52" t="s">
        <v>1290</v>
      </c>
    </row>
    <row r="227" spans="1:7" ht="15">
      <c r="A227" s="108">
        <v>24</v>
      </c>
      <c r="B227" s="53" t="s">
        <v>1320</v>
      </c>
      <c r="C227" s="55">
        <v>19</v>
      </c>
      <c r="D227" s="55">
        <v>24</v>
      </c>
      <c r="E227" s="55">
        <v>2.3</v>
      </c>
      <c r="F227" s="55" t="s">
        <v>1308</v>
      </c>
      <c r="G227" s="61" t="s">
        <v>309</v>
      </c>
    </row>
    <row r="228" spans="1:7" ht="15">
      <c r="A228" s="108">
        <v>25</v>
      </c>
      <c r="B228" s="53" t="s">
        <v>1320</v>
      </c>
      <c r="C228" s="55">
        <v>19</v>
      </c>
      <c r="D228" s="55">
        <v>25</v>
      </c>
      <c r="E228" s="55">
        <v>3.4</v>
      </c>
      <c r="F228" s="55" t="s">
        <v>1308</v>
      </c>
      <c r="G228" s="61" t="s">
        <v>309</v>
      </c>
    </row>
    <row r="229" spans="1:7" ht="15">
      <c r="A229" s="108">
        <v>26</v>
      </c>
      <c r="B229" s="53" t="s">
        <v>1320</v>
      </c>
      <c r="C229" s="55">
        <v>19</v>
      </c>
      <c r="D229" s="55">
        <v>26</v>
      </c>
      <c r="E229" s="55">
        <v>11</v>
      </c>
      <c r="F229" s="55" t="s">
        <v>1308</v>
      </c>
      <c r="G229" s="61" t="s">
        <v>309</v>
      </c>
    </row>
    <row r="230" spans="1:7" ht="15">
      <c r="A230" s="108">
        <v>27</v>
      </c>
      <c r="B230" s="53" t="s">
        <v>1320</v>
      </c>
      <c r="C230" s="55">
        <v>19</v>
      </c>
      <c r="D230" s="55">
        <v>27</v>
      </c>
      <c r="E230" s="55">
        <v>8.1</v>
      </c>
      <c r="F230" s="55" t="s">
        <v>1323</v>
      </c>
      <c r="G230" s="55" t="s">
        <v>309</v>
      </c>
    </row>
    <row r="231" spans="1:7" ht="15">
      <c r="A231" s="108">
        <v>28</v>
      </c>
      <c r="B231" s="53" t="s">
        <v>1320</v>
      </c>
      <c r="C231" s="55">
        <v>19</v>
      </c>
      <c r="D231" s="55">
        <v>28</v>
      </c>
      <c r="E231" s="55">
        <v>0.8</v>
      </c>
      <c r="F231" s="55" t="s">
        <v>1308</v>
      </c>
      <c r="G231" s="55" t="s">
        <v>309</v>
      </c>
    </row>
    <row r="232" spans="1:7" ht="15">
      <c r="A232" s="108">
        <v>29</v>
      </c>
      <c r="B232" s="53" t="s">
        <v>1320</v>
      </c>
      <c r="C232" s="55">
        <v>19</v>
      </c>
      <c r="D232" s="55">
        <v>29</v>
      </c>
      <c r="E232" s="55">
        <v>3.8</v>
      </c>
      <c r="F232" s="55" t="s">
        <v>1324</v>
      </c>
      <c r="G232" s="61" t="s">
        <v>309</v>
      </c>
    </row>
    <row r="233" spans="1:7" ht="15">
      <c r="A233" s="108">
        <v>30</v>
      </c>
      <c r="B233" s="53" t="s">
        <v>1320</v>
      </c>
      <c r="C233" s="55">
        <v>19</v>
      </c>
      <c r="D233" s="55">
        <v>30</v>
      </c>
      <c r="E233" s="55">
        <v>3.8</v>
      </c>
      <c r="F233" s="55" t="s">
        <v>1308</v>
      </c>
      <c r="G233" s="61" t="s">
        <v>309</v>
      </c>
    </row>
    <row r="234" spans="1:7" ht="15">
      <c r="A234" s="108">
        <v>31</v>
      </c>
      <c r="B234" s="53" t="s">
        <v>1320</v>
      </c>
      <c r="C234" s="55">
        <v>19</v>
      </c>
      <c r="D234" s="55">
        <v>31</v>
      </c>
      <c r="E234" s="55">
        <v>6.8</v>
      </c>
      <c r="F234" s="55" t="s">
        <v>1325</v>
      </c>
      <c r="G234" s="55" t="s">
        <v>309</v>
      </c>
    </row>
    <row r="235" spans="1:7" ht="15">
      <c r="A235" s="108">
        <v>32</v>
      </c>
      <c r="B235" s="53" t="s">
        <v>1320</v>
      </c>
      <c r="C235" s="55">
        <v>19</v>
      </c>
      <c r="D235" s="55">
        <v>32</v>
      </c>
      <c r="E235" s="55">
        <v>4.2</v>
      </c>
      <c r="F235" s="55" t="s">
        <v>1326</v>
      </c>
      <c r="G235" s="55" t="s">
        <v>309</v>
      </c>
    </row>
    <row r="236" spans="1:7" ht="15">
      <c r="A236" s="108">
        <v>33</v>
      </c>
      <c r="B236" s="53" t="s">
        <v>1320</v>
      </c>
      <c r="C236" s="55">
        <v>19</v>
      </c>
      <c r="D236" s="55">
        <v>33</v>
      </c>
      <c r="E236" s="55">
        <v>2.6</v>
      </c>
      <c r="F236" s="55" t="s">
        <v>1308</v>
      </c>
      <c r="G236" s="61" t="s">
        <v>309</v>
      </c>
    </row>
    <row r="237" spans="1:7" ht="15">
      <c r="A237" s="108">
        <v>34</v>
      </c>
      <c r="B237" s="53" t="s">
        <v>1320</v>
      </c>
      <c r="C237" s="55">
        <v>19</v>
      </c>
      <c r="D237" s="55">
        <v>34</v>
      </c>
      <c r="E237" s="55">
        <v>5.9</v>
      </c>
      <c r="F237" s="55" t="s">
        <v>1060</v>
      </c>
      <c r="G237" s="61" t="s">
        <v>309</v>
      </c>
    </row>
    <row r="238" spans="1:7" ht="15">
      <c r="A238" s="108">
        <v>35</v>
      </c>
      <c r="B238" s="53" t="s">
        <v>1320</v>
      </c>
      <c r="C238" s="55">
        <v>19</v>
      </c>
      <c r="D238" s="55">
        <v>35</v>
      </c>
      <c r="E238" s="55">
        <v>1.6</v>
      </c>
      <c r="F238" s="55" t="s">
        <v>1308</v>
      </c>
      <c r="G238" s="55" t="s">
        <v>309</v>
      </c>
    </row>
    <row r="239" spans="1:7" ht="15">
      <c r="A239" s="108">
        <v>36</v>
      </c>
      <c r="B239" s="53" t="s">
        <v>1320</v>
      </c>
      <c r="C239" s="55">
        <v>19</v>
      </c>
      <c r="D239" s="55">
        <v>36</v>
      </c>
      <c r="E239" s="55">
        <v>2.9</v>
      </c>
      <c r="F239" s="55" t="s">
        <v>1060</v>
      </c>
      <c r="G239" s="55" t="s">
        <v>309</v>
      </c>
    </row>
    <row r="240" spans="1:7" ht="15">
      <c r="A240" s="108">
        <v>37</v>
      </c>
      <c r="B240" s="53" t="s">
        <v>1320</v>
      </c>
      <c r="C240" s="55">
        <v>19</v>
      </c>
      <c r="D240" s="55">
        <v>37</v>
      </c>
      <c r="E240" s="55">
        <v>4.3</v>
      </c>
      <c r="F240" s="55" t="s">
        <v>1308</v>
      </c>
      <c r="G240" s="61" t="s">
        <v>309</v>
      </c>
    </row>
    <row r="241" spans="1:7" ht="15">
      <c r="A241" s="108">
        <v>38</v>
      </c>
      <c r="B241" s="53" t="s">
        <v>1320</v>
      </c>
      <c r="C241" s="55">
        <v>19</v>
      </c>
      <c r="D241" s="55">
        <v>38</v>
      </c>
      <c r="E241" s="55">
        <v>3.6</v>
      </c>
      <c r="F241" s="55" t="s">
        <v>878</v>
      </c>
      <c r="G241" s="61" t="s">
        <v>309</v>
      </c>
    </row>
    <row r="242" spans="1:7" ht="15">
      <c r="A242" s="108">
        <v>39</v>
      </c>
      <c r="B242" s="55" t="s">
        <v>1320</v>
      </c>
      <c r="C242" s="55">
        <v>19</v>
      </c>
      <c r="D242" s="55">
        <v>39</v>
      </c>
      <c r="E242" s="59">
        <v>4</v>
      </c>
      <c r="F242" s="55" t="s">
        <v>1327</v>
      </c>
      <c r="G242" s="61" t="s">
        <v>309</v>
      </c>
    </row>
    <row r="243" spans="1:7" ht="15">
      <c r="A243" s="108">
        <v>40</v>
      </c>
      <c r="B243" s="53" t="s">
        <v>1320</v>
      </c>
      <c r="C243" s="55">
        <v>1</v>
      </c>
      <c r="D243" s="55">
        <v>1</v>
      </c>
      <c r="E243" s="55">
        <v>1.3</v>
      </c>
      <c r="F243" s="55" t="s">
        <v>1288</v>
      </c>
      <c r="G243" s="52" t="s">
        <v>1290</v>
      </c>
    </row>
    <row r="244" spans="1:7" ht="15">
      <c r="A244" s="108">
        <v>41</v>
      </c>
      <c r="B244" s="53" t="s">
        <v>1320</v>
      </c>
      <c r="C244" s="55">
        <v>1</v>
      </c>
      <c r="D244" s="55">
        <v>10</v>
      </c>
      <c r="E244" s="55">
        <v>0.4</v>
      </c>
      <c r="F244" s="55" t="s">
        <v>1288</v>
      </c>
      <c r="G244" s="52" t="s">
        <v>1291</v>
      </c>
    </row>
    <row r="245" spans="1:7" ht="15">
      <c r="A245" s="108">
        <v>42</v>
      </c>
      <c r="B245" s="53" t="s">
        <v>1320</v>
      </c>
      <c r="C245" s="55">
        <v>2</v>
      </c>
      <c r="D245" s="55">
        <v>11</v>
      </c>
      <c r="E245" s="55">
        <v>0.3</v>
      </c>
      <c r="F245" s="55" t="s">
        <v>1288</v>
      </c>
      <c r="G245" s="39" t="s">
        <v>1289</v>
      </c>
    </row>
    <row r="246" spans="1:7" ht="15">
      <c r="A246" s="108">
        <v>43</v>
      </c>
      <c r="B246" s="53" t="s">
        <v>1320</v>
      </c>
      <c r="C246" s="55">
        <v>3</v>
      </c>
      <c r="D246" s="55">
        <v>15</v>
      </c>
      <c r="E246" s="55">
        <v>0.5</v>
      </c>
      <c r="F246" s="55" t="s">
        <v>1288</v>
      </c>
      <c r="G246" s="52" t="s">
        <v>1290</v>
      </c>
    </row>
    <row r="247" spans="1:7" ht="15">
      <c r="A247" s="108">
        <v>44</v>
      </c>
      <c r="B247" s="53" t="s">
        <v>1320</v>
      </c>
      <c r="C247" s="55">
        <v>5</v>
      </c>
      <c r="D247" s="55">
        <v>11</v>
      </c>
      <c r="E247" s="55">
        <v>0.4</v>
      </c>
      <c r="F247" s="55" t="s">
        <v>1288</v>
      </c>
      <c r="G247" s="52" t="s">
        <v>1292</v>
      </c>
    </row>
    <row r="248" spans="1:7" ht="15">
      <c r="A248" s="108">
        <v>45</v>
      </c>
      <c r="B248" s="53" t="s">
        <v>1320</v>
      </c>
      <c r="C248" s="55">
        <v>6</v>
      </c>
      <c r="D248" s="55">
        <v>9</v>
      </c>
      <c r="E248" s="55">
        <v>0.2</v>
      </c>
      <c r="F248" s="55" t="s">
        <v>1288</v>
      </c>
      <c r="G248" s="52" t="s">
        <v>1291</v>
      </c>
    </row>
    <row r="249" spans="1:7" ht="15">
      <c r="A249" s="108">
        <v>46</v>
      </c>
      <c r="B249" s="53" t="s">
        <v>1320</v>
      </c>
      <c r="C249" s="55">
        <v>7</v>
      </c>
      <c r="D249" s="55">
        <v>13</v>
      </c>
      <c r="E249" s="55">
        <v>0.6</v>
      </c>
      <c r="F249" s="55" t="s">
        <v>1288</v>
      </c>
      <c r="G249" s="39" t="s">
        <v>1289</v>
      </c>
    </row>
    <row r="250" spans="1:7" ht="15">
      <c r="A250" s="108">
        <v>47</v>
      </c>
      <c r="B250" s="53" t="s">
        <v>1320</v>
      </c>
      <c r="C250" s="55">
        <v>9</v>
      </c>
      <c r="D250" s="55">
        <v>2</v>
      </c>
      <c r="E250" s="55">
        <v>0.3</v>
      </c>
      <c r="F250" s="55" t="s">
        <v>1288</v>
      </c>
      <c r="G250" s="52" t="s">
        <v>1290</v>
      </c>
    </row>
    <row r="251" spans="1:7" ht="15">
      <c r="A251" s="108">
        <v>48</v>
      </c>
      <c r="B251" s="53" t="s">
        <v>1320</v>
      </c>
      <c r="C251" s="55">
        <v>10</v>
      </c>
      <c r="D251" s="55">
        <v>2</v>
      </c>
      <c r="E251" s="55">
        <v>0.5</v>
      </c>
      <c r="F251" s="55" t="s">
        <v>1288</v>
      </c>
      <c r="G251" s="52" t="s">
        <v>1292</v>
      </c>
    </row>
    <row r="252" spans="1:7" ht="15">
      <c r="A252" s="108">
        <v>49</v>
      </c>
      <c r="B252" s="53" t="s">
        <v>1320</v>
      </c>
      <c r="C252" s="55">
        <v>10</v>
      </c>
      <c r="D252" s="55">
        <v>5</v>
      </c>
      <c r="E252" s="55">
        <v>0.3</v>
      </c>
      <c r="F252" s="55" t="s">
        <v>1288</v>
      </c>
      <c r="G252" s="52" t="s">
        <v>1290</v>
      </c>
    </row>
    <row r="253" spans="1:7" ht="15">
      <c r="A253" s="108">
        <v>50</v>
      </c>
      <c r="B253" s="53" t="s">
        <v>1320</v>
      </c>
      <c r="C253" s="55">
        <v>14</v>
      </c>
      <c r="D253" s="55">
        <v>11</v>
      </c>
      <c r="E253" s="55">
        <v>0.6</v>
      </c>
      <c r="F253" s="55" t="s">
        <v>1288</v>
      </c>
      <c r="G253" s="52" t="s">
        <v>1291</v>
      </c>
    </row>
    <row r="254" spans="1:7" ht="15">
      <c r="A254" s="108">
        <v>51</v>
      </c>
      <c r="B254" s="53" t="s">
        <v>1320</v>
      </c>
      <c r="C254" s="55">
        <v>16</v>
      </c>
      <c r="D254" s="55">
        <v>1</v>
      </c>
      <c r="E254" s="55">
        <v>1.3</v>
      </c>
      <c r="F254" s="55" t="s">
        <v>280</v>
      </c>
      <c r="G254" s="39" t="s">
        <v>1289</v>
      </c>
    </row>
    <row r="255" spans="1:7" ht="15">
      <c r="A255" s="108">
        <v>52</v>
      </c>
      <c r="B255" s="53" t="s">
        <v>1320</v>
      </c>
      <c r="C255" s="55">
        <v>16</v>
      </c>
      <c r="D255" s="55">
        <v>6</v>
      </c>
      <c r="E255" s="55">
        <v>0.8</v>
      </c>
      <c r="F255" s="55" t="s">
        <v>1288</v>
      </c>
      <c r="G255" s="52" t="s">
        <v>1290</v>
      </c>
    </row>
    <row r="256" spans="1:7" ht="15">
      <c r="A256" s="108">
        <v>53</v>
      </c>
      <c r="B256" s="53" t="s">
        <v>1320</v>
      </c>
      <c r="C256" s="55">
        <v>18</v>
      </c>
      <c r="D256" s="55">
        <v>10</v>
      </c>
      <c r="E256" s="55">
        <v>2.3</v>
      </c>
      <c r="F256" s="55" t="s">
        <v>1288</v>
      </c>
      <c r="G256" s="52" t="s">
        <v>1291</v>
      </c>
    </row>
    <row r="257" spans="1:7" ht="15">
      <c r="A257" s="108">
        <v>54</v>
      </c>
      <c r="B257" s="53" t="s">
        <v>1320</v>
      </c>
      <c r="C257" s="55">
        <v>6</v>
      </c>
      <c r="D257" s="55">
        <v>8</v>
      </c>
      <c r="E257" s="55">
        <v>1.4</v>
      </c>
      <c r="F257" s="55" t="s">
        <v>1288</v>
      </c>
      <c r="G257" s="39" t="s">
        <v>1289</v>
      </c>
    </row>
    <row r="258" spans="1:7" ht="15">
      <c r="A258" s="108">
        <v>55</v>
      </c>
      <c r="B258" s="53" t="s">
        <v>1320</v>
      </c>
      <c r="C258" s="55">
        <v>13</v>
      </c>
      <c r="D258" s="55">
        <v>1</v>
      </c>
      <c r="E258" s="55">
        <v>0.6</v>
      </c>
      <c r="F258" s="55" t="s">
        <v>1328</v>
      </c>
      <c r="G258" s="52" t="s">
        <v>1305</v>
      </c>
    </row>
    <row r="259" spans="1:7" ht="15">
      <c r="A259" s="108">
        <v>56</v>
      </c>
      <c r="B259" s="53" t="s">
        <v>1320</v>
      </c>
      <c r="C259" s="55">
        <v>13</v>
      </c>
      <c r="D259" s="55">
        <v>5</v>
      </c>
      <c r="E259" s="55">
        <v>1.2</v>
      </c>
      <c r="F259" s="55" t="s">
        <v>1329</v>
      </c>
      <c r="G259" s="52" t="s">
        <v>1330</v>
      </c>
    </row>
    <row r="260" spans="1:7" ht="15">
      <c r="A260" s="108">
        <v>57</v>
      </c>
      <c r="B260" s="53" t="s">
        <v>1320</v>
      </c>
      <c r="C260" s="55">
        <v>13</v>
      </c>
      <c r="D260" s="55">
        <v>6</v>
      </c>
      <c r="E260" s="55">
        <v>2.3</v>
      </c>
      <c r="F260" s="55" t="s">
        <v>1331</v>
      </c>
      <c r="G260" s="52" t="s">
        <v>1330</v>
      </c>
    </row>
    <row r="261" spans="1:7" ht="15">
      <c r="A261" s="108">
        <v>58</v>
      </c>
      <c r="B261" s="55" t="s">
        <v>1320</v>
      </c>
      <c r="C261" s="55">
        <v>13</v>
      </c>
      <c r="D261" s="55">
        <v>7</v>
      </c>
      <c r="E261" s="55">
        <v>1.3</v>
      </c>
      <c r="F261" s="55" t="s">
        <v>1332</v>
      </c>
      <c r="G261" s="39" t="s">
        <v>1305</v>
      </c>
    </row>
    <row r="262" spans="1:7" ht="15">
      <c r="A262" s="108">
        <v>59</v>
      </c>
      <c r="B262" s="53" t="s">
        <v>1320</v>
      </c>
      <c r="C262" s="55">
        <v>13</v>
      </c>
      <c r="D262" s="55">
        <v>8</v>
      </c>
      <c r="E262" s="55">
        <v>0.8</v>
      </c>
      <c r="F262" s="55" t="s">
        <v>1333</v>
      </c>
      <c r="G262" s="61" t="s">
        <v>1305</v>
      </c>
    </row>
    <row r="263" spans="1:7" ht="15">
      <c r="A263" s="108">
        <v>60</v>
      </c>
      <c r="B263" s="53" t="s">
        <v>1320</v>
      </c>
      <c r="C263" s="55">
        <v>13</v>
      </c>
      <c r="D263" s="55">
        <v>9</v>
      </c>
      <c r="E263" s="55">
        <v>1.2</v>
      </c>
      <c r="F263" s="55" t="s">
        <v>1328</v>
      </c>
      <c r="G263" s="61" t="s">
        <v>1305</v>
      </c>
    </row>
    <row r="264" spans="1:7" ht="15">
      <c r="A264" s="108">
        <v>61</v>
      </c>
      <c r="B264" s="53" t="s">
        <v>1320</v>
      </c>
      <c r="C264" s="55">
        <v>13</v>
      </c>
      <c r="D264" s="55">
        <v>10</v>
      </c>
      <c r="E264" s="55">
        <v>2.3</v>
      </c>
      <c r="F264" s="55" t="s">
        <v>1334</v>
      </c>
      <c r="G264" s="55" t="s">
        <v>309</v>
      </c>
    </row>
    <row r="265" spans="1:7" ht="15">
      <c r="A265" s="108">
        <v>62</v>
      </c>
      <c r="B265" s="53" t="s">
        <v>1320</v>
      </c>
      <c r="C265" s="55">
        <v>13</v>
      </c>
      <c r="D265" s="55">
        <v>11</v>
      </c>
      <c r="E265" s="55">
        <v>1.3</v>
      </c>
      <c r="F265" s="55" t="s">
        <v>1328</v>
      </c>
      <c r="G265" s="55" t="s">
        <v>309</v>
      </c>
    </row>
    <row r="266" spans="1:7" ht="15">
      <c r="A266" s="108">
        <v>63</v>
      </c>
      <c r="B266" s="53" t="s">
        <v>1320</v>
      </c>
      <c r="C266" s="55">
        <v>13</v>
      </c>
      <c r="D266" s="55">
        <v>13</v>
      </c>
      <c r="E266" s="55">
        <v>0.6</v>
      </c>
      <c r="F266" s="55" t="s">
        <v>1288</v>
      </c>
      <c r="G266" s="39" t="s">
        <v>1289</v>
      </c>
    </row>
    <row r="267" spans="1:7" ht="15">
      <c r="A267" s="108">
        <v>64</v>
      </c>
      <c r="B267" s="53" t="s">
        <v>1320</v>
      </c>
      <c r="C267" s="55">
        <v>14</v>
      </c>
      <c r="D267" s="55">
        <v>1</v>
      </c>
      <c r="E267" s="55">
        <v>4.8</v>
      </c>
      <c r="F267" s="55" t="s">
        <v>1327</v>
      </c>
      <c r="G267" s="55" t="s">
        <v>309</v>
      </c>
    </row>
    <row r="268" spans="1:7" ht="15">
      <c r="A268" s="108">
        <v>65</v>
      </c>
      <c r="B268" s="53" t="s">
        <v>1320</v>
      </c>
      <c r="C268" s="55">
        <v>14</v>
      </c>
      <c r="D268" s="55">
        <v>2</v>
      </c>
      <c r="E268" s="55">
        <v>2.1</v>
      </c>
      <c r="F268" s="55" t="s">
        <v>1335</v>
      </c>
      <c r="G268" s="55" t="s">
        <v>309</v>
      </c>
    </row>
    <row r="269" spans="1:7" ht="15">
      <c r="A269" s="108">
        <v>66</v>
      </c>
      <c r="B269" s="53" t="s">
        <v>1320</v>
      </c>
      <c r="C269" s="55">
        <v>14</v>
      </c>
      <c r="D269" s="55">
        <v>6</v>
      </c>
      <c r="E269" s="55">
        <v>1.6</v>
      </c>
      <c r="F269" s="55" t="s">
        <v>1336</v>
      </c>
      <c r="G269" s="55" t="s">
        <v>309</v>
      </c>
    </row>
    <row r="270" spans="1:7" ht="15">
      <c r="A270" s="108">
        <v>67</v>
      </c>
      <c r="B270" s="53" t="s">
        <v>1320</v>
      </c>
      <c r="C270" s="55">
        <v>14</v>
      </c>
      <c r="D270" s="55">
        <v>5</v>
      </c>
      <c r="E270" s="55">
        <v>1</v>
      </c>
      <c r="F270" s="55" t="s">
        <v>1337</v>
      </c>
      <c r="G270" s="61" t="s">
        <v>309</v>
      </c>
    </row>
    <row r="271" spans="1:7" ht="15">
      <c r="A271" s="108">
        <v>68</v>
      </c>
      <c r="B271" s="53" t="s">
        <v>1320</v>
      </c>
      <c r="C271" s="55">
        <v>14</v>
      </c>
      <c r="D271" s="55">
        <v>12</v>
      </c>
      <c r="E271" s="55">
        <v>5.9</v>
      </c>
      <c r="F271" s="55" t="s">
        <v>1337</v>
      </c>
      <c r="G271" s="55" t="s">
        <v>309</v>
      </c>
    </row>
    <row r="272" spans="1:7" ht="15">
      <c r="A272" s="108">
        <v>69</v>
      </c>
      <c r="B272" s="53" t="s">
        <v>1320</v>
      </c>
      <c r="C272" s="55">
        <v>14</v>
      </c>
      <c r="D272" s="55">
        <v>13</v>
      </c>
      <c r="E272" s="55">
        <v>0.9</v>
      </c>
      <c r="F272" s="55" t="s">
        <v>1338</v>
      </c>
      <c r="G272" s="61" t="s">
        <v>309</v>
      </c>
    </row>
    <row r="273" spans="1:7" ht="15">
      <c r="A273" s="108">
        <v>70</v>
      </c>
      <c r="B273" s="53" t="s">
        <v>1320</v>
      </c>
      <c r="C273" s="55">
        <v>14</v>
      </c>
      <c r="D273" s="55">
        <v>23</v>
      </c>
      <c r="E273" s="55">
        <v>1.6</v>
      </c>
      <c r="F273" s="55" t="s">
        <v>1339</v>
      </c>
      <c r="G273" s="55" t="s">
        <v>309</v>
      </c>
    </row>
    <row r="274" spans="1:7" ht="15">
      <c r="A274" s="108">
        <v>71</v>
      </c>
      <c r="B274" s="53" t="s">
        <v>1320</v>
      </c>
      <c r="C274" s="55">
        <v>20</v>
      </c>
      <c r="D274" s="55">
        <v>4</v>
      </c>
      <c r="E274" s="55">
        <v>3</v>
      </c>
      <c r="F274" s="55" t="s">
        <v>1308</v>
      </c>
      <c r="G274" s="55" t="s">
        <v>309</v>
      </c>
    </row>
    <row r="275" spans="1:7" ht="15">
      <c r="A275" s="108">
        <v>72</v>
      </c>
      <c r="B275" s="53" t="s">
        <v>1320</v>
      </c>
      <c r="C275" s="55">
        <v>20</v>
      </c>
      <c r="D275" s="55">
        <v>5</v>
      </c>
      <c r="E275" s="55">
        <v>0.2</v>
      </c>
      <c r="F275" s="55" t="s">
        <v>1288</v>
      </c>
      <c r="G275" s="39" t="s">
        <v>1289</v>
      </c>
    </row>
    <row r="276" spans="1:7" ht="15">
      <c r="A276" s="108">
        <v>73</v>
      </c>
      <c r="B276" s="53" t="s">
        <v>1320</v>
      </c>
      <c r="C276" s="55">
        <v>20</v>
      </c>
      <c r="D276" s="55">
        <v>11</v>
      </c>
      <c r="E276" s="55">
        <v>0.5</v>
      </c>
      <c r="F276" s="55" t="s">
        <v>1288</v>
      </c>
      <c r="G276" s="52" t="s">
        <v>1290</v>
      </c>
    </row>
    <row r="277" spans="1:7" ht="15">
      <c r="A277" s="108">
        <v>74</v>
      </c>
      <c r="B277" s="53" t="s">
        <v>1320</v>
      </c>
      <c r="C277" s="55">
        <v>20</v>
      </c>
      <c r="D277" s="55">
        <v>17</v>
      </c>
      <c r="E277" s="55">
        <v>1.6</v>
      </c>
      <c r="F277" s="55" t="s">
        <v>1288</v>
      </c>
      <c r="G277" s="52" t="s">
        <v>1292</v>
      </c>
    </row>
    <row r="278" spans="1:7" ht="15">
      <c r="A278" s="108">
        <v>75</v>
      </c>
      <c r="B278" s="53" t="s">
        <v>1320</v>
      </c>
      <c r="C278" s="55">
        <v>20</v>
      </c>
      <c r="D278" s="55">
        <v>22</v>
      </c>
      <c r="E278" s="55">
        <v>1.9</v>
      </c>
      <c r="F278" s="55" t="s">
        <v>1288</v>
      </c>
      <c r="G278" s="39" t="s">
        <v>1289</v>
      </c>
    </row>
    <row r="279" spans="1:7" ht="15">
      <c r="A279" s="108"/>
      <c r="B279" s="47" t="s">
        <v>406</v>
      </c>
      <c r="C279" s="47"/>
      <c r="D279" s="59"/>
      <c r="E279" s="59">
        <f>SUM(E204:E278)</f>
        <v>189.50000000000009</v>
      </c>
      <c r="F279" s="55"/>
      <c r="G279" s="52"/>
    </row>
    <row r="280" spans="1:7" ht="15">
      <c r="A280" s="108">
        <v>1</v>
      </c>
      <c r="B280" s="53" t="s">
        <v>1340</v>
      </c>
      <c r="C280" s="55">
        <v>1</v>
      </c>
      <c r="D280" s="55">
        <v>1</v>
      </c>
      <c r="E280" s="55">
        <v>5.8</v>
      </c>
      <c r="F280" s="55" t="s">
        <v>1341</v>
      </c>
      <c r="G280" s="52" t="s">
        <v>1330</v>
      </c>
    </row>
    <row r="281" spans="1:7" ht="15">
      <c r="A281" s="108">
        <v>2</v>
      </c>
      <c r="B281" s="53" t="s">
        <v>1340</v>
      </c>
      <c r="C281" s="55">
        <v>1</v>
      </c>
      <c r="D281" s="55">
        <v>2</v>
      </c>
      <c r="E281" s="55">
        <v>2.2</v>
      </c>
      <c r="F281" s="55" t="s">
        <v>998</v>
      </c>
      <c r="G281" s="61" t="s">
        <v>352</v>
      </c>
    </row>
    <row r="282" spans="1:7" ht="15">
      <c r="A282" s="108">
        <v>3</v>
      </c>
      <c r="B282" s="53" t="s">
        <v>1340</v>
      </c>
      <c r="C282" s="55">
        <v>1</v>
      </c>
      <c r="D282" s="55">
        <v>3</v>
      </c>
      <c r="E282" s="55">
        <v>2.1</v>
      </c>
      <c r="F282" s="55" t="s">
        <v>383</v>
      </c>
      <c r="G282" s="61" t="s">
        <v>352</v>
      </c>
    </row>
    <row r="283" spans="1:7" ht="15">
      <c r="A283" s="108">
        <v>4</v>
      </c>
      <c r="B283" s="53" t="s">
        <v>1340</v>
      </c>
      <c r="C283" s="55">
        <v>1</v>
      </c>
      <c r="D283" s="55">
        <v>4</v>
      </c>
      <c r="E283" s="55">
        <v>2.4</v>
      </c>
      <c r="F283" s="55" t="s">
        <v>248</v>
      </c>
      <c r="G283" s="52" t="s">
        <v>1330</v>
      </c>
    </row>
    <row r="284" spans="1:7" ht="15">
      <c r="A284" s="108">
        <v>5</v>
      </c>
      <c r="B284" s="53" t="s">
        <v>1340</v>
      </c>
      <c r="C284" s="55">
        <v>1</v>
      </c>
      <c r="D284" s="55">
        <v>5</v>
      </c>
      <c r="E284" s="55">
        <v>1.7</v>
      </c>
      <c r="F284" s="55" t="s">
        <v>383</v>
      </c>
      <c r="G284" s="61" t="s">
        <v>352</v>
      </c>
    </row>
    <row r="285" spans="1:7" ht="15">
      <c r="A285" s="108">
        <v>6</v>
      </c>
      <c r="B285" s="53" t="s">
        <v>1340</v>
      </c>
      <c r="C285" s="55">
        <v>1</v>
      </c>
      <c r="D285" s="55">
        <v>5.1</v>
      </c>
      <c r="E285" s="55">
        <v>4.3</v>
      </c>
      <c r="F285" s="55" t="s">
        <v>880</v>
      </c>
      <c r="G285" s="61" t="s">
        <v>352</v>
      </c>
    </row>
    <row r="286" spans="1:7" ht="15">
      <c r="A286" s="108">
        <v>7</v>
      </c>
      <c r="B286" s="53" t="s">
        <v>1340</v>
      </c>
      <c r="C286" s="55">
        <v>1</v>
      </c>
      <c r="D286" s="55">
        <v>6</v>
      </c>
      <c r="E286" s="55">
        <v>2.4</v>
      </c>
      <c r="F286" s="55" t="s">
        <v>1342</v>
      </c>
      <c r="G286" s="61" t="s">
        <v>352</v>
      </c>
    </row>
    <row r="287" spans="1:7" ht="15">
      <c r="A287" s="108">
        <v>8</v>
      </c>
      <c r="B287" s="53" t="s">
        <v>1340</v>
      </c>
      <c r="C287" s="55">
        <v>1</v>
      </c>
      <c r="D287" s="55">
        <v>7</v>
      </c>
      <c r="E287" s="55">
        <v>3.6</v>
      </c>
      <c r="F287" s="55" t="s">
        <v>383</v>
      </c>
      <c r="G287" s="61" t="s">
        <v>352</v>
      </c>
    </row>
    <row r="288" spans="1:7" ht="15">
      <c r="A288" s="108">
        <v>9</v>
      </c>
      <c r="B288" s="53" t="s">
        <v>1340</v>
      </c>
      <c r="C288" s="55">
        <v>1</v>
      </c>
      <c r="D288" s="55">
        <v>8</v>
      </c>
      <c r="E288" s="55">
        <v>1.7</v>
      </c>
      <c r="F288" s="55" t="s">
        <v>880</v>
      </c>
      <c r="G288" s="61" t="s">
        <v>352</v>
      </c>
    </row>
    <row r="289" spans="1:7" ht="15">
      <c r="A289" s="108">
        <v>10</v>
      </c>
      <c r="B289" s="53" t="s">
        <v>1340</v>
      </c>
      <c r="C289" s="55">
        <v>1</v>
      </c>
      <c r="D289" s="55">
        <v>9</v>
      </c>
      <c r="E289" s="55">
        <v>2.4</v>
      </c>
      <c r="F289" s="55" t="s">
        <v>1059</v>
      </c>
      <c r="G289" s="61" t="s">
        <v>352</v>
      </c>
    </row>
    <row r="290" spans="1:7" ht="15">
      <c r="A290" s="108">
        <v>11</v>
      </c>
      <c r="B290" s="53" t="s">
        <v>1340</v>
      </c>
      <c r="C290" s="55">
        <v>1</v>
      </c>
      <c r="D290" s="55">
        <v>10</v>
      </c>
      <c r="E290" s="55">
        <v>1.6</v>
      </c>
      <c r="F290" s="55" t="s">
        <v>998</v>
      </c>
      <c r="G290" s="61" t="s">
        <v>352</v>
      </c>
    </row>
    <row r="291" spans="1:7" ht="15">
      <c r="A291" s="108">
        <v>12</v>
      </c>
      <c r="B291" s="53" t="s">
        <v>1340</v>
      </c>
      <c r="C291" s="55">
        <v>1</v>
      </c>
      <c r="D291" s="55">
        <v>11</v>
      </c>
      <c r="E291" s="55">
        <v>2.3</v>
      </c>
      <c r="F291" s="55" t="s">
        <v>998</v>
      </c>
      <c r="G291" s="61" t="s">
        <v>352</v>
      </c>
    </row>
    <row r="292" spans="1:7" ht="15">
      <c r="A292" s="108">
        <v>13</v>
      </c>
      <c r="B292" s="53" t="s">
        <v>1340</v>
      </c>
      <c r="C292" s="55">
        <v>1</v>
      </c>
      <c r="D292" s="55">
        <v>13</v>
      </c>
      <c r="E292" s="55">
        <v>10</v>
      </c>
      <c r="F292" s="55" t="s">
        <v>1343</v>
      </c>
      <c r="G292" s="61" t="s">
        <v>352</v>
      </c>
    </row>
    <row r="293" spans="1:7" ht="15">
      <c r="A293" s="108">
        <v>14</v>
      </c>
      <c r="B293" s="53" t="s">
        <v>1340</v>
      </c>
      <c r="C293" s="55">
        <v>1</v>
      </c>
      <c r="D293" s="55">
        <v>14</v>
      </c>
      <c r="E293" s="55">
        <v>10</v>
      </c>
      <c r="F293" s="55" t="s">
        <v>899</v>
      </c>
      <c r="G293" s="52" t="s">
        <v>1330</v>
      </c>
    </row>
    <row r="294" spans="1:7" ht="15">
      <c r="A294" s="108">
        <v>15</v>
      </c>
      <c r="B294" s="53" t="s">
        <v>1340</v>
      </c>
      <c r="C294" s="55">
        <v>1</v>
      </c>
      <c r="D294" s="55">
        <v>15</v>
      </c>
      <c r="E294" s="55">
        <v>1</v>
      </c>
      <c r="F294" s="55" t="s">
        <v>998</v>
      </c>
      <c r="G294" s="61" t="s">
        <v>352</v>
      </c>
    </row>
    <row r="295" spans="1:7" ht="15">
      <c r="A295" s="108">
        <v>16</v>
      </c>
      <c r="B295" s="53" t="s">
        <v>1340</v>
      </c>
      <c r="C295" s="55">
        <v>2</v>
      </c>
      <c r="D295" s="55">
        <v>16</v>
      </c>
      <c r="E295" s="55">
        <v>5.2</v>
      </c>
      <c r="F295" s="55" t="s">
        <v>1344</v>
      </c>
      <c r="G295" s="61" t="s">
        <v>352</v>
      </c>
    </row>
    <row r="296" spans="1:7" ht="15">
      <c r="A296" s="108">
        <v>17</v>
      </c>
      <c r="B296" s="53" t="s">
        <v>1340</v>
      </c>
      <c r="C296" s="55">
        <v>3</v>
      </c>
      <c r="D296" s="55">
        <v>1</v>
      </c>
      <c r="E296" s="55">
        <v>9.9</v>
      </c>
      <c r="F296" s="55" t="s">
        <v>1345</v>
      </c>
      <c r="G296" s="52" t="s">
        <v>1330</v>
      </c>
    </row>
    <row r="297" spans="1:7" ht="15">
      <c r="A297" s="108">
        <v>18</v>
      </c>
      <c r="B297" s="53" t="s">
        <v>1340</v>
      </c>
      <c r="C297" s="55">
        <v>3</v>
      </c>
      <c r="D297" s="55">
        <v>5</v>
      </c>
      <c r="E297" s="55">
        <v>1.7</v>
      </c>
      <c r="F297" s="55" t="s">
        <v>248</v>
      </c>
      <c r="G297" s="52" t="s">
        <v>1330</v>
      </c>
    </row>
    <row r="298" spans="1:7" ht="15">
      <c r="A298" s="108">
        <v>19</v>
      </c>
      <c r="B298" s="53" t="s">
        <v>1340</v>
      </c>
      <c r="C298" s="55">
        <v>3</v>
      </c>
      <c r="D298" s="55">
        <v>6</v>
      </c>
      <c r="E298" s="55">
        <v>4.1</v>
      </c>
      <c r="F298" s="55" t="s">
        <v>1059</v>
      </c>
      <c r="G298" s="61" t="s">
        <v>352</v>
      </c>
    </row>
    <row r="299" spans="1:7" ht="15">
      <c r="A299" s="108">
        <v>20</v>
      </c>
      <c r="B299" s="53" t="s">
        <v>1340</v>
      </c>
      <c r="C299" s="55">
        <v>3</v>
      </c>
      <c r="D299" s="55">
        <v>12</v>
      </c>
      <c r="E299" s="55">
        <v>3.7</v>
      </c>
      <c r="F299" s="55" t="s">
        <v>1346</v>
      </c>
      <c r="G299" s="61" t="s">
        <v>352</v>
      </c>
    </row>
    <row r="300" spans="1:7" ht="15">
      <c r="A300" s="108">
        <v>21</v>
      </c>
      <c r="B300" s="53" t="s">
        <v>1340</v>
      </c>
      <c r="C300" s="55">
        <v>3</v>
      </c>
      <c r="D300" s="55">
        <v>13</v>
      </c>
      <c r="E300" s="55">
        <v>0.7</v>
      </c>
      <c r="F300" s="55" t="s">
        <v>1288</v>
      </c>
      <c r="G300" s="52" t="s">
        <v>1290</v>
      </c>
    </row>
    <row r="301" spans="1:7" ht="15">
      <c r="A301" s="108">
        <v>22</v>
      </c>
      <c r="B301" s="53" t="s">
        <v>1340</v>
      </c>
      <c r="C301" s="55">
        <v>3</v>
      </c>
      <c r="D301" s="55">
        <v>14</v>
      </c>
      <c r="E301" s="55">
        <v>3</v>
      </c>
      <c r="F301" s="55" t="s">
        <v>1288</v>
      </c>
      <c r="G301" s="52" t="s">
        <v>1291</v>
      </c>
    </row>
    <row r="302" spans="1:7" ht="15">
      <c r="A302" s="108">
        <v>23</v>
      </c>
      <c r="B302" s="53" t="s">
        <v>1340</v>
      </c>
      <c r="C302" s="55">
        <v>5</v>
      </c>
      <c r="D302" s="55">
        <v>1</v>
      </c>
      <c r="E302" s="55">
        <v>16</v>
      </c>
      <c r="F302" s="55" t="s">
        <v>1315</v>
      </c>
      <c r="G302" s="61" t="s">
        <v>352</v>
      </c>
    </row>
    <row r="303" spans="1:7" ht="15">
      <c r="A303" s="108">
        <v>24</v>
      </c>
      <c r="B303" s="53" t="s">
        <v>1340</v>
      </c>
      <c r="C303" s="55">
        <v>5</v>
      </c>
      <c r="D303" s="55">
        <v>2</v>
      </c>
      <c r="E303" s="55">
        <v>5</v>
      </c>
      <c r="F303" s="55" t="s">
        <v>1347</v>
      </c>
      <c r="G303" s="52" t="s">
        <v>1330</v>
      </c>
    </row>
    <row r="304" spans="1:7" ht="15">
      <c r="A304" s="108">
        <v>25</v>
      </c>
      <c r="B304" s="53" t="s">
        <v>1340</v>
      </c>
      <c r="C304" s="55">
        <v>5</v>
      </c>
      <c r="D304" s="55">
        <v>4</v>
      </c>
      <c r="E304" s="55">
        <v>9.6</v>
      </c>
      <c r="F304" s="55" t="s">
        <v>241</v>
      </c>
      <c r="G304" s="52" t="s">
        <v>1330</v>
      </c>
    </row>
    <row r="305" spans="1:7" ht="15">
      <c r="A305" s="108">
        <v>26</v>
      </c>
      <c r="B305" s="53" t="s">
        <v>1340</v>
      </c>
      <c r="C305" s="55">
        <v>5</v>
      </c>
      <c r="D305" s="55">
        <v>9</v>
      </c>
      <c r="E305" s="55">
        <v>5.5</v>
      </c>
      <c r="F305" s="55" t="s">
        <v>1348</v>
      </c>
      <c r="G305" s="52" t="s">
        <v>1330</v>
      </c>
    </row>
    <row r="306" spans="1:7" ht="15">
      <c r="A306" s="108">
        <v>27</v>
      </c>
      <c r="B306" s="53" t="s">
        <v>1340</v>
      </c>
      <c r="C306" s="55">
        <v>5</v>
      </c>
      <c r="D306" s="55">
        <v>10</v>
      </c>
      <c r="E306" s="55">
        <v>0.5</v>
      </c>
      <c r="F306" s="55" t="s">
        <v>1288</v>
      </c>
      <c r="G306" s="52" t="s">
        <v>1290</v>
      </c>
    </row>
    <row r="307" spans="1:7" ht="15">
      <c r="A307" s="108">
        <v>28</v>
      </c>
      <c r="B307" s="53" t="s">
        <v>1340</v>
      </c>
      <c r="C307" s="55">
        <v>6</v>
      </c>
      <c r="D307" s="55">
        <v>5</v>
      </c>
      <c r="E307" s="55">
        <v>5.3</v>
      </c>
      <c r="F307" s="55" t="s">
        <v>1349</v>
      </c>
      <c r="G307" s="61" t="s">
        <v>352</v>
      </c>
    </row>
    <row r="308" spans="1:7" ht="15">
      <c r="A308" s="108">
        <v>29</v>
      </c>
      <c r="B308" s="53" t="s">
        <v>1340</v>
      </c>
      <c r="C308" s="55">
        <v>6</v>
      </c>
      <c r="D308" s="55">
        <v>6</v>
      </c>
      <c r="E308" s="55">
        <v>0.3</v>
      </c>
      <c r="F308" s="55" t="s">
        <v>1288</v>
      </c>
      <c r="G308" s="52" t="s">
        <v>1290</v>
      </c>
    </row>
    <row r="309" spans="1:7" ht="15">
      <c r="A309" s="108">
        <v>30</v>
      </c>
      <c r="B309" s="53" t="s">
        <v>1340</v>
      </c>
      <c r="C309" s="55">
        <v>6</v>
      </c>
      <c r="D309" s="55">
        <v>7</v>
      </c>
      <c r="E309" s="55">
        <v>2.1</v>
      </c>
      <c r="F309" s="55" t="s">
        <v>383</v>
      </c>
      <c r="G309" s="61" t="s">
        <v>352</v>
      </c>
    </row>
    <row r="310" spans="1:7" ht="15">
      <c r="A310" s="108">
        <v>31</v>
      </c>
      <c r="B310" s="53" t="s">
        <v>1340</v>
      </c>
      <c r="C310" s="55">
        <v>6</v>
      </c>
      <c r="D310" s="55">
        <v>8</v>
      </c>
      <c r="E310" s="55">
        <v>2.1</v>
      </c>
      <c r="F310" s="55" t="s">
        <v>1350</v>
      </c>
      <c r="G310" s="61" t="s">
        <v>352</v>
      </c>
    </row>
    <row r="311" spans="1:7" ht="15">
      <c r="A311" s="108">
        <v>32</v>
      </c>
      <c r="B311" s="53" t="s">
        <v>1340</v>
      </c>
      <c r="C311" s="55">
        <v>6</v>
      </c>
      <c r="D311" s="55">
        <v>9.1</v>
      </c>
      <c r="E311" s="55">
        <v>3</v>
      </c>
      <c r="F311" s="55" t="s">
        <v>880</v>
      </c>
      <c r="G311" s="61" t="s">
        <v>352</v>
      </c>
    </row>
    <row r="312" spans="1:7" ht="15">
      <c r="A312" s="108">
        <v>33</v>
      </c>
      <c r="B312" s="53" t="s">
        <v>1340</v>
      </c>
      <c r="C312" s="55">
        <v>6</v>
      </c>
      <c r="D312" s="55">
        <v>11</v>
      </c>
      <c r="E312" s="55">
        <v>2.8</v>
      </c>
      <c r="F312" s="55" t="s">
        <v>1351</v>
      </c>
      <c r="G312" s="61" t="s">
        <v>352</v>
      </c>
    </row>
    <row r="313" spans="1:7" ht="15">
      <c r="A313" s="108">
        <v>34</v>
      </c>
      <c r="B313" s="53" t="s">
        <v>1340</v>
      </c>
      <c r="C313" s="55">
        <v>6</v>
      </c>
      <c r="D313" s="55">
        <v>12</v>
      </c>
      <c r="E313" s="55">
        <v>1.9</v>
      </c>
      <c r="F313" s="55" t="s">
        <v>1344</v>
      </c>
      <c r="G313" s="61" t="s">
        <v>352</v>
      </c>
    </row>
    <row r="314" spans="1:7" ht="15">
      <c r="A314" s="108">
        <v>35</v>
      </c>
      <c r="B314" s="53" t="s">
        <v>1340</v>
      </c>
      <c r="C314" s="55">
        <v>7</v>
      </c>
      <c r="D314" s="55">
        <v>12</v>
      </c>
      <c r="E314" s="55">
        <v>7.3</v>
      </c>
      <c r="F314" s="55" t="s">
        <v>1352</v>
      </c>
      <c r="G314" s="61" t="s">
        <v>352</v>
      </c>
    </row>
    <row r="315" spans="1:7" ht="15">
      <c r="A315" s="108">
        <v>36</v>
      </c>
      <c r="B315" s="53" t="s">
        <v>1340</v>
      </c>
      <c r="C315" s="55">
        <v>7</v>
      </c>
      <c r="D315" s="55">
        <v>13</v>
      </c>
      <c r="E315" s="55">
        <v>4.1</v>
      </c>
      <c r="F315" s="55" t="s">
        <v>1288</v>
      </c>
      <c r="G315" s="52" t="s">
        <v>1290</v>
      </c>
    </row>
    <row r="316" spans="1:7" ht="15">
      <c r="A316" s="108">
        <v>37</v>
      </c>
      <c r="B316" s="53" t="s">
        <v>1340</v>
      </c>
      <c r="C316" s="55">
        <v>7</v>
      </c>
      <c r="D316" s="55">
        <v>14</v>
      </c>
      <c r="E316" s="55">
        <v>7.2</v>
      </c>
      <c r="F316" s="55" t="s">
        <v>1353</v>
      </c>
      <c r="G316" s="61" t="s">
        <v>352</v>
      </c>
    </row>
    <row r="317" spans="1:7" ht="15">
      <c r="A317" s="108">
        <v>38</v>
      </c>
      <c r="B317" s="53" t="s">
        <v>1340</v>
      </c>
      <c r="C317" s="55">
        <v>7</v>
      </c>
      <c r="D317" s="55">
        <v>15</v>
      </c>
      <c r="E317" s="55">
        <v>3.8</v>
      </c>
      <c r="F317" s="55" t="s">
        <v>1354</v>
      </c>
      <c r="G317" s="61" t="s">
        <v>352</v>
      </c>
    </row>
    <row r="318" spans="1:7" ht="15">
      <c r="A318" s="108">
        <v>39</v>
      </c>
      <c r="B318" s="53" t="s">
        <v>1340</v>
      </c>
      <c r="C318" s="55">
        <v>7</v>
      </c>
      <c r="D318" s="55">
        <v>16</v>
      </c>
      <c r="E318" s="55">
        <v>1.7</v>
      </c>
      <c r="F318" s="55" t="s">
        <v>1288</v>
      </c>
      <c r="G318" s="52" t="s">
        <v>1290</v>
      </c>
    </row>
    <row r="319" spans="1:7" ht="15">
      <c r="A319" s="108">
        <v>40</v>
      </c>
      <c r="B319" s="53" t="s">
        <v>1340</v>
      </c>
      <c r="C319" s="55">
        <v>7</v>
      </c>
      <c r="D319" s="55">
        <v>17</v>
      </c>
      <c r="E319" s="55">
        <v>7</v>
      </c>
      <c r="F319" s="55" t="s">
        <v>1355</v>
      </c>
      <c r="G319" s="61" t="s">
        <v>352</v>
      </c>
    </row>
    <row r="320" spans="1:7" ht="15">
      <c r="A320" s="108">
        <v>41</v>
      </c>
      <c r="B320" s="53" t="s">
        <v>1340</v>
      </c>
      <c r="C320" s="55">
        <v>7</v>
      </c>
      <c r="D320" s="55">
        <v>18</v>
      </c>
      <c r="E320" s="55">
        <v>5.1</v>
      </c>
      <c r="F320" s="55" t="s">
        <v>1356</v>
      </c>
      <c r="G320" s="61" t="s">
        <v>352</v>
      </c>
    </row>
    <row r="321" spans="1:7" ht="15">
      <c r="A321" s="108">
        <v>42</v>
      </c>
      <c r="B321" s="53" t="s">
        <v>1340</v>
      </c>
      <c r="C321" s="55">
        <v>8</v>
      </c>
      <c r="D321" s="55">
        <v>3</v>
      </c>
      <c r="E321" s="55">
        <v>18.1</v>
      </c>
      <c r="F321" s="55" t="s">
        <v>1357</v>
      </c>
      <c r="G321" s="61" t="s">
        <v>309</v>
      </c>
    </row>
    <row r="322" spans="1:7" ht="15">
      <c r="A322" s="108">
        <v>43</v>
      </c>
      <c r="B322" s="53" t="s">
        <v>1340</v>
      </c>
      <c r="C322" s="55">
        <v>8</v>
      </c>
      <c r="D322" s="55">
        <v>3.2</v>
      </c>
      <c r="E322" s="55">
        <v>2.5</v>
      </c>
      <c r="F322" s="55" t="s">
        <v>383</v>
      </c>
      <c r="G322" s="61" t="s">
        <v>352</v>
      </c>
    </row>
    <row r="323" spans="1:7" ht="15">
      <c r="A323" s="108">
        <v>44</v>
      </c>
      <c r="B323" s="53" t="s">
        <v>1340</v>
      </c>
      <c r="C323" s="55">
        <v>8</v>
      </c>
      <c r="D323" s="55">
        <v>11</v>
      </c>
      <c r="E323" s="55">
        <v>22.5</v>
      </c>
      <c r="F323" s="55" t="s">
        <v>1358</v>
      </c>
      <c r="G323" s="52" t="s">
        <v>1330</v>
      </c>
    </row>
    <row r="324" spans="1:7" ht="15">
      <c r="A324" s="108">
        <v>45</v>
      </c>
      <c r="B324" s="53" t="s">
        <v>1340</v>
      </c>
      <c r="C324" s="55">
        <v>8</v>
      </c>
      <c r="D324" s="55">
        <v>12</v>
      </c>
      <c r="E324" s="55">
        <v>10</v>
      </c>
      <c r="F324" s="55" t="s">
        <v>1359</v>
      </c>
      <c r="G324" s="61" t="s">
        <v>352</v>
      </c>
    </row>
    <row r="325" spans="1:7" ht="15">
      <c r="A325" s="108">
        <v>46</v>
      </c>
      <c r="B325" s="53" t="s">
        <v>1340</v>
      </c>
      <c r="C325" s="55">
        <v>8</v>
      </c>
      <c r="D325" s="55">
        <v>13</v>
      </c>
      <c r="E325" s="55">
        <v>1.8</v>
      </c>
      <c r="F325" s="55" t="s">
        <v>1353</v>
      </c>
      <c r="G325" s="61" t="s">
        <v>352</v>
      </c>
    </row>
    <row r="326" spans="1:7" ht="15">
      <c r="A326" s="108"/>
      <c r="B326" s="47" t="s">
        <v>406</v>
      </c>
      <c r="C326" s="59"/>
      <c r="D326" s="59"/>
      <c r="E326" s="59">
        <f>SUM(E280:E325)</f>
        <v>227</v>
      </c>
      <c r="F326" s="55"/>
      <c r="G326" s="61"/>
    </row>
    <row r="327" spans="1:7" ht="15">
      <c r="A327" s="108">
        <v>1</v>
      </c>
      <c r="B327" s="53" t="s">
        <v>1360</v>
      </c>
      <c r="C327" s="55">
        <v>1</v>
      </c>
      <c r="D327" s="55">
        <v>10</v>
      </c>
      <c r="E327" s="55">
        <v>7</v>
      </c>
      <c r="F327" s="55" t="s">
        <v>1361</v>
      </c>
      <c r="G327" s="52" t="s">
        <v>1292</v>
      </c>
    </row>
    <row r="328" spans="1:7" ht="15">
      <c r="A328" s="108">
        <v>2</v>
      </c>
      <c r="B328" s="53" t="s">
        <v>1360</v>
      </c>
      <c r="C328" s="55">
        <v>1</v>
      </c>
      <c r="D328" s="55">
        <v>12</v>
      </c>
      <c r="E328" s="55">
        <v>1.3</v>
      </c>
      <c r="F328" s="55" t="s">
        <v>1288</v>
      </c>
      <c r="G328" s="39" t="s">
        <v>1289</v>
      </c>
    </row>
    <row r="329" spans="1:7" ht="15">
      <c r="A329" s="108">
        <v>3</v>
      </c>
      <c r="B329" s="53" t="s">
        <v>1360</v>
      </c>
      <c r="C329" s="55">
        <v>1</v>
      </c>
      <c r="D329" s="55">
        <v>14</v>
      </c>
      <c r="E329" s="55">
        <v>5</v>
      </c>
      <c r="F329" s="55" t="s">
        <v>1361</v>
      </c>
      <c r="G329" s="52" t="s">
        <v>1292</v>
      </c>
    </row>
    <row r="330" spans="1:7" ht="15">
      <c r="A330" s="108">
        <v>4</v>
      </c>
      <c r="B330" s="53" t="s">
        <v>1360</v>
      </c>
      <c r="C330" s="55">
        <v>1</v>
      </c>
      <c r="D330" s="55">
        <v>15</v>
      </c>
      <c r="E330" s="55">
        <v>2.6</v>
      </c>
      <c r="F330" s="55" t="s">
        <v>1288</v>
      </c>
      <c r="G330" s="39" t="s">
        <v>1289</v>
      </c>
    </row>
    <row r="331" spans="1:7" ht="15">
      <c r="A331" s="108">
        <v>5</v>
      </c>
      <c r="B331" s="53" t="s">
        <v>1360</v>
      </c>
      <c r="C331" s="55">
        <v>1</v>
      </c>
      <c r="D331" s="55">
        <v>11</v>
      </c>
      <c r="E331" s="55">
        <v>6</v>
      </c>
      <c r="F331" s="55" t="s">
        <v>243</v>
      </c>
      <c r="G331" s="52" t="s">
        <v>1330</v>
      </c>
    </row>
    <row r="332" spans="1:7" ht="15">
      <c r="A332" s="108">
        <v>6</v>
      </c>
      <c r="B332" s="53" t="s">
        <v>1360</v>
      </c>
      <c r="C332" s="55">
        <v>1</v>
      </c>
      <c r="D332" s="55">
        <v>13</v>
      </c>
      <c r="E332" s="55">
        <v>3.5</v>
      </c>
      <c r="F332" s="55" t="s">
        <v>1362</v>
      </c>
      <c r="G332" s="52" t="s">
        <v>1330</v>
      </c>
    </row>
    <row r="333" spans="1:7" ht="15">
      <c r="A333" s="108">
        <v>7</v>
      </c>
      <c r="B333" s="53" t="s">
        <v>1360</v>
      </c>
      <c r="C333" s="55">
        <v>1</v>
      </c>
      <c r="D333" s="55">
        <v>9</v>
      </c>
      <c r="E333" s="55">
        <v>19</v>
      </c>
      <c r="F333" s="55" t="s">
        <v>241</v>
      </c>
      <c r="G333" s="52" t="s">
        <v>1330</v>
      </c>
    </row>
    <row r="334" spans="1:7" ht="15">
      <c r="A334" s="108">
        <v>8</v>
      </c>
      <c r="B334" s="53" t="s">
        <v>1360</v>
      </c>
      <c r="C334" s="55">
        <v>2</v>
      </c>
      <c r="D334" s="55">
        <v>7</v>
      </c>
      <c r="E334" s="55">
        <v>0.7</v>
      </c>
      <c r="F334" s="55" t="s">
        <v>1288</v>
      </c>
      <c r="G334" s="52" t="s">
        <v>1292</v>
      </c>
    </row>
    <row r="335" spans="1:7" ht="15">
      <c r="A335" s="108">
        <v>9</v>
      </c>
      <c r="B335" s="53" t="s">
        <v>1360</v>
      </c>
      <c r="C335" s="55">
        <v>2</v>
      </c>
      <c r="D335" s="55">
        <v>11</v>
      </c>
      <c r="E335" s="55">
        <v>6</v>
      </c>
      <c r="F335" s="55" t="s">
        <v>1298</v>
      </c>
      <c r="G335" s="39" t="s">
        <v>1289</v>
      </c>
    </row>
    <row r="336" spans="1:7" ht="15">
      <c r="A336" s="108">
        <v>10</v>
      </c>
      <c r="B336" s="53" t="s">
        <v>1360</v>
      </c>
      <c r="C336" s="55">
        <v>2</v>
      </c>
      <c r="D336" s="55">
        <v>9</v>
      </c>
      <c r="E336" s="55">
        <v>3.1</v>
      </c>
      <c r="F336" s="55" t="s">
        <v>1363</v>
      </c>
      <c r="G336" s="52" t="s">
        <v>1330</v>
      </c>
    </row>
    <row r="337" spans="1:7" ht="15">
      <c r="A337" s="108">
        <v>11</v>
      </c>
      <c r="B337" s="53" t="s">
        <v>1360</v>
      </c>
      <c r="C337" s="55">
        <v>3</v>
      </c>
      <c r="D337" s="55">
        <v>1</v>
      </c>
      <c r="E337" s="55">
        <v>0.8</v>
      </c>
      <c r="F337" s="55" t="s">
        <v>1288</v>
      </c>
      <c r="G337" s="52" t="s">
        <v>1292</v>
      </c>
    </row>
    <row r="338" spans="1:7" ht="15">
      <c r="A338" s="108">
        <v>12</v>
      </c>
      <c r="B338" s="53" t="s">
        <v>1360</v>
      </c>
      <c r="C338" s="55">
        <v>3</v>
      </c>
      <c r="D338" s="55">
        <v>12</v>
      </c>
      <c r="E338" s="55">
        <v>0.5</v>
      </c>
      <c r="F338" s="55" t="s">
        <v>1288</v>
      </c>
      <c r="G338" s="39" t="s">
        <v>1289</v>
      </c>
    </row>
    <row r="339" spans="1:7" ht="15">
      <c r="A339" s="108">
        <v>13</v>
      </c>
      <c r="B339" s="53" t="s">
        <v>1360</v>
      </c>
      <c r="C339" s="55">
        <v>3</v>
      </c>
      <c r="D339" s="55">
        <v>14</v>
      </c>
      <c r="E339" s="55">
        <v>4.5</v>
      </c>
      <c r="F339" s="55" t="s">
        <v>1361</v>
      </c>
      <c r="G339" s="52" t="s">
        <v>1292</v>
      </c>
    </row>
    <row r="340" spans="1:7" ht="15">
      <c r="A340" s="108">
        <v>14</v>
      </c>
      <c r="B340" s="53" t="s">
        <v>1360</v>
      </c>
      <c r="C340" s="55">
        <v>3</v>
      </c>
      <c r="D340" s="55">
        <v>15</v>
      </c>
      <c r="E340" s="55">
        <v>0.8</v>
      </c>
      <c r="F340" s="55" t="s">
        <v>1288</v>
      </c>
      <c r="G340" s="39" t="s">
        <v>1289</v>
      </c>
    </row>
    <row r="341" spans="1:7" ht="15">
      <c r="A341" s="108">
        <v>15</v>
      </c>
      <c r="B341" s="53" t="s">
        <v>1360</v>
      </c>
      <c r="C341" s="55">
        <v>3</v>
      </c>
      <c r="D341" s="55">
        <v>13</v>
      </c>
      <c r="E341" s="55">
        <v>12</v>
      </c>
      <c r="F341" s="55" t="s">
        <v>247</v>
      </c>
      <c r="G341" s="52" t="s">
        <v>1330</v>
      </c>
    </row>
    <row r="342" spans="1:7" ht="15">
      <c r="A342" s="108">
        <v>16</v>
      </c>
      <c r="B342" s="53" t="s">
        <v>1360</v>
      </c>
      <c r="C342" s="55">
        <v>4</v>
      </c>
      <c r="D342" s="55">
        <v>14</v>
      </c>
      <c r="E342" s="55">
        <v>5</v>
      </c>
      <c r="F342" s="55" t="s">
        <v>1361</v>
      </c>
      <c r="G342" s="52" t="s">
        <v>1292</v>
      </c>
    </row>
    <row r="343" spans="1:7" ht="15">
      <c r="A343" s="108">
        <v>17</v>
      </c>
      <c r="B343" s="53" t="s">
        <v>1360</v>
      </c>
      <c r="C343" s="55">
        <v>4</v>
      </c>
      <c r="D343" s="55">
        <v>17</v>
      </c>
      <c r="E343" s="55">
        <v>0.7</v>
      </c>
      <c r="F343" s="55" t="s">
        <v>1288</v>
      </c>
      <c r="G343" s="39" t="s">
        <v>1289</v>
      </c>
    </row>
    <row r="344" spans="1:7" ht="15">
      <c r="A344" s="108">
        <v>18</v>
      </c>
      <c r="B344" s="53" t="s">
        <v>1360</v>
      </c>
      <c r="C344" s="55">
        <v>4</v>
      </c>
      <c r="D344" s="55">
        <v>15</v>
      </c>
      <c r="E344" s="55">
        <v>7</v>
      </c>
      <c r="F344" s="55" t="s">
        <v>1364</v>
      </c>
      <c r="G344" s="52" t="s">
        <v>1330</v>
      </c>
    </row>
    <row r="345" spans="1:7" ht="15">
      <c r="A345" s="108">
        <v>19</v>
      </c>
      <c r="B345" s="53" t="s">
        <v>1360</v>
      </c>
      <c r="C345" s="55">
        <v>5</v>
      </c>
      <c r="D345" s="55">
        <v>3</v>
      </c>
      <c r="E345" s="55">
        <v>0.4</v>
      </c>
      <c r="F345" s="55" t="s">
        <v>1288</v>
      </c>
      <c r="G345" s="52" t="s">
        <v>1292</v>
      </c>
    </row>
    <row r="346" spans="1:7" ht="15">
      <c r="A346" s="108">
        <v>20</v>
      </c>
      <c r="B346" s="53" t="s">
        <v>1360</v>
      </c>
      <c r="C346" s="55">
        <v>5</v>
      </c>
      <c r="D346" s="55">
        <v>9</v>
      </c>
      <c r="E346" s="55">
        <v>2.3</v>
      </c>
      <c r="F346" s="55" t="s">
        <v>1361</v>
      </c>
      <c r="G346" s="39" t="s">
        <v>1289</v>
      </c>
    </row>
    <row r="347" spans="1:7" ht="15">
      <c r="A347" s="108">
        <v>21</v>
      </c>
      <c r="B347" s="53" t="s">
        <v>1360</v>
      </c>
      <c r="C347" s="55">
        <v>5</v>
      </c>
      <c r="D347" s="55">
        <v>14</v>
      </c>
      <c r="E347" s="55">
        <v>1.1</v>
      </c>
      <c r="F347" s="55" t="s">
        <v>1361</v>
      </c>
      <c r="G347" s="52" t="s">
        <v>1292</v>
      </c>
    </row>
    <row r="348" spans="1:7" ht="15">
      <c r="A348" s="108">
        <v>22</v>
      </c>
      <c r="B348" s="53" t="s">
        <v>1360</v>
      </c>
      <c r="C348" s="55">
        <v>5</v>
      </c>
      <c r="D348" s="55">
        <v>17</v>
      </c>
      <c r="E348" s="55">
        <v>0.9</v>
      </c>
      <c r="F348" s="55" t="s">
        <v>1361</v>
      </c>
      <c r="G348" s="39" t="s">
        <v>1289</v>
      </c>
    </row>
    <row r="349" spans="1:7" ht="15">
      <c r="A349" s="108">
        <v>23</v>
      </c>
      <c r="B349" s="53" t="s">
        <v>1360</v>
      </c>
      <c r="C349" s="55">
        <v>6</v>
      </c>
      <c r="D349" s="55">
        <v>4</v>
      </c>
      <c r="E349" s="55">
        <v>0.7</v>
      </c>
      <c r="F349" s="55" t="s">
        <v>1288</v>
      </c>
      <c r="G349" s="52" t="s">
        <v>1292</v>
      </c>
    </row>
    <row r="350" spans="1:7" ht="15">
      <c r="A350" s="108">
        <v>24</v>
      </c>
      <c r="B350" s="53" t="s">
        <v>1360</v>
      </c>
      <c r="C350" s="55">
        <v>6</v>
      </c>
      <c r="D350" s="55">
        <v>10</v>
      </c>
      <c r="E350" s="55">
        <v>5</v>
      </c>
      <c r="F350" s="55" t="s">
        <v>1361</v>
      </c>
      <c r="G350" s="39" t="s">
        <v>1289</v>
      </c>
    </row>
    <row r="351" spans="1:7" ht="15">
      <c r="A351" s="108">
        <v>25</v>
      </c>
      <c r="B351" s="53" t="s">
        <v>1360</v>
      </c>
      <c r="C351" s="55">
        <v>7</v>
      </c>
      <c r="D351" s="55">
        <v>12</v>
      </c>
      <c r="E351" s="55">
        <v>6</v>
      </c>
      <c r="F351" s="55" t="s">
        <v>1361</v>
      </c>
      <c r="G351" s="52" t="s">
        <v>1292</v>
      </c>
    </row>
    <row r="352" spans="1:7" ht="15">
      <c r="A352" s="108">
        <v>26</v>
      </c>
      <c r="B352" s="53" t="s">
        <v>1360</v>
      </c>
      <c r="C352" s="55">
        <v>7</v>
      </c>
      <c r="D352" s="55">
        <v>14</v>
      </c>
      <c r="E352" s="55">
        <v>0.5</v>
      </c>
      <c r="F352" s="55" t="s">
        <v>1288</v>
      </c>
      <c r="G352" s="39" t="s">
        <v>1289</v>
      </c>
    </row>
    <row r="353" spans="1:7" ht="15">
      <c r="A353" s="108">
        <v>27</v>
      </c>
      <c r="B353" s="53" t="s">
        <v>1360</v>
      </c>
      <c r="C353" s="55">
        <v>7</v>
      </c>
      <c r="D353" s="55">
        <v>18</v>
      </c>
      <c r="E353" s="55">
        <v>0.4</v>
      </c>
      <c r="F353" s="55" t="s">
        <v>1288</v>
      </c>
      <c r="G353" s="52" t="s">
        <v>1292</v>
      </c>
    </row>
    <row r="354" spans="1:7" ht="15">
      <c r="A354" s="108">
        <v>28</v>
      </c>
      <c r="B354" s="53" t="s">
        <v>1360</v>
      </c>
      <c r="C354" s="55">
        <v>7</v>
      </c>
      <c r="D354" s="55">
        <v>19</v>
      </c>
      <c r="E354" s="55">
        <v>0.7</v>
      </c>
      <c r="F354" s="55" t="s">
        <v>1288</v>
      </c>
      <c r="G354" s="39" t="s">
        <v>1289</v>
      </c>
    </row>
    <row r="355" spans="1:7" ht="15">
      <c r="A355" s="108">
        <v>29</v>
      </c>
      <c r="B355" s="53" t="s">
        <v>1360</v>
      </c>
      <c r="C355" s="55">
        <v>7</v>
      </c>
      <c r="D355" s="55">
        <v>20</v>
      </c>
      <c r="E355" s="55">
        <v>0.9</v>
      </c>
      <c r="F355" s="55" t="s">
        <v>1288</v>
      </c>
      <c r="G355" s="52" t="s">
        <v>1292</v>
      </c>
    </row>
    <row r="356" spans="1:7" ht="15">
      <c r="A356" s="108">
        <v>30</v>
      </c>
      <c r="B356" s="53" t="s">
        <v>1360</v>
      </c>
      <c r="C356" s="55">
        <v>8</v>
      </c>
      <c r="D356" s="55">
        <v>3</v>
      </c>
      <c r="E356" s="55">
        <v>19</v>
      </c>
      <c r="F356" s="55" t="s">
        <v>1303</v>
      </c>
      <c r="G356" s="52" t="s">
        <v>1330</v>
      </c>
    </row>
    <row r="357" spans="1:7" ht="15">
      <c r="A357" s="108">
        <v>31</v>
      </c>
      <c r="B357" s="53" t="s">
        <v>1360</v>
      </c>
      <c r="C357" s="55">
        <v>8</v>
      </c>
      <c r="D357" s="55">
        <v>4</v>
      </c>
      <c r="E357" s="55">
        <v>19</v>
      </c>
      <c r="F357" s="55" t="s">
        <v>1365</v>
      </c>
      <c r="G357" s="52" t="s">
        <v>1330</v>
      </c>
    </row>
    <row r="358" spans="1:7" ht="15">
      <c r="A358" s="108">
        <v>32</v>
      </c>
      <c r="B358" s="53" t="s">
        <v>1360</v>
      </c>
      <c r="C358" s="55">
        <v>8</v>
      </c>
      <c r="D358" s="55">
        <v>6</v>
      </c>
      <c r="E358" s="55">
        <v>1.6</v>
      </c>
      <c r="F358" s="55" t="s">
        <v>1298</v>
      </c>
      <c r="G358" s="52" t="s">
        <v>1292</v>
      </c>
    </row>
    <row r="359" spans="1:7" ht="15">
      <c r="A359" s="108">
        <v>33</v>
      </c>
      <c r="B359" s="53" t="s">
        <v>1360</v>
      </c>
      <c r="C359" s="55">
        <v>9</v>
      </c>
      <c r="D359" s="55">
        <v>2</v>
      </c>
      <c r="E359" s="55">
        <v>0.8</v>
      </c>
      <c r="F359" s="55" t="s">
        <v>1288</v>
      </c>
      <c r="G359" s="39" t="s">
        <v>1289</v>
      </c>
    </row>
    <row r="360" spans="1:7" ht="15">
      <c r="A360" s="108">
        <v>34</v>
      </c>
      <c r="B360" s="53" t="s">
        <v>1360</v>
      </c>
      <c r="C360" s="55">
        <v>9</v>
      </c>
      <c r="D360" s="55">
        <v>9</v>
      </c>
      <c r="E360" s="55">
        <v>0.8</v>
      </c>
      <c r="F360" s="55" t="s">
        <v>1288</v>
      </c>
      <c r="G360" s="52" t="s">
        <v>1292</v>
      </c>
    </row>
    <row r="361" spans="1:7" ht="15">
      <c r="A361" s="108">
        <v>35</v>
      </c>
      <c r="B361" s="53" t="s">
        <v>1360</v>
      </c>
      <c r="C361" s="55">
        <v>9</v>
      </c>
      <c r="D361" s="55">
        <v>10</v>
      </c>
      <c r="E361" s="55">
        <v>2.3</v>
      </c>
      <c r="F361" s="55" t="s">
        <v>1361</v>
      </c>
      <c r="G361" s="39" t="s">
        <v>1289</v>
      </c>
    </row>
    <row r="362" spans="1:7" ht="15">
      <c r="A362" s="108">
        <v>36</v>
      </c>
      <c r="B362" s="53" t="s">
        <v>1360</v>
      </c>
      <c r="C362" s="55">
        <v>9</v>
      </c>
      <c r="D362" s="55">
        <v>14</v>
      </c>
      <c r="E362" s="55">
        <v>0.9</v>
      </c>
      <c r="F362" s="55" t="s">
        <v>1288</v>
      </c>
      <c r="G362" s="52" t="s">
        <v>1292</v>
      </c>
    </row>
    <row r="363" spans="1:7" ht="15">
      <c r="A363" s="108">
        <v>37</v>
      </c>
      <c r="B363" s="53" t="s">
        <v>1360</v>
      </c>
      <c r="C363" s="55">
        <v>9</v>
      </c>
      <c r="D363" s="55">
        <v>23</v>
      </c>
      <c r="E363" s="55">
        <v>1.9</v>
      </c>
      <c r="F363" s="55" t="s">
        <v>1361</v>
      </c>
      <c r="G363" s="39" t="s">
        <v>1289</v>
      </c>
    </row>
    <row r="364" spans="1:7" ht="15">
      <c r="A364" s="108">
        <v>38</v>
      </c>
      <c r="B364" s="53" t="s">
        <v>1360</v>
      </c>
      <c r="C364" s="55">
        <v>9</v>
      </c>
      <c r="D364" s="55">
        <v>24</v>
      </c>
      <c r="E364" s="55">
        <v>1.9</v>
      </c>
      <c r="F364" s="55" t="s">
        <v>1361</v>
      </c>
      <c r="G364" s="52" t="s">
        <v>1292</v>
      </c>
    </row>
    <row r="365" spans="1:7" ht="15">
      <c r="A365" s="108">
        <v>39</v>
      </c>
      <c r="B365" s="53" t="s">
        <v>1360</v>
      </c>
      <c r="C365" s="55">
        <v>10</v>
      </c>
      <c r="D365" s="55">
        <v>18</v>
      </c>
      <c r="E365" s="55">
        <v>0.8</v>
      </c>
      <c r="F365" s="55" t="s">
        <v>1288</v>
      </c>
      <c r="G365" s="39" t="s">
        <v>1289</v>
      </c>
    </row>
    <row r="366" spans="1:7" ht="15">
      <c r="A366" s="108">
        <v>40</v>
      </c>
      <c r="B366" s="53" t="s">
        <v>1360</v>
      </c>
      <c r="C366" s="55">
        <v>10</v>
      </c>
      <c r="D366" s="55">
        <v>20</v>
      </c>
      <c r="E366" s="55">
        <v>1.4</v>
      </c>
      <c r="F366" s="55" t="s">
        <v>1361</v>
      </c>
      <c r="G366" s="52" t="s">
        <v>1292</v>
      </c>
    </row>
    <row r="367" spans="1:7" ht="15">
      <c r="A367" s="108">
        <v>41</v>
      </c>
      <c r="B367" s="53" t="s">
        <v>1360</v>
      </c>
      <c r="C367" s="55">
        <v>11</v>
      </c>
      <c r="D367" s="55">
        <v>2</v>
      </c>
      <c r="E367" s="55">
        <v>0.4</v>
      </c>
      <c r="F367" s="55" t="s">
        <v>1288</v>
      </c>
      <c r="G367" s="39" t="s">
        <v>1289</v>
      </c>
    </row>
    <row r="368" spans="1:7" ht="15">
      <c r="A368" s="108">
        <v>42</v>
      </c>
      <c r="B368" s="53" t="s">
        <v>1360</v>
      </c>
      <c r="C368" s="55">
        <v>12</v>
      </c>
      <c r="D368" s="55">
        <v>17</v>
      </c>
      <c r="E368" s="55">
        <v>0.8</v>
      </c>
      <c r="F368" s="55" t="s">
        <v>1288</v>
      </c>
      <c r="G368" s="52" t="s">
        <v>1292</v>
      </c>
    </row>
    <row r="369" spans="1:7" ht="15">
      <c r="A369" s="108">
        <v>43</v>
      </c>
      <c r="B369" s="53" t="s">
        <v>1360</v>
      </c>
      <c r="C369" s="55">
        <v>12</v>
      </c>
      <c r="D369" s="55">
        <v>23</v>
      </c>
      <c r="E369" s="55">
        <v>1</v>
      </c>
      <c r="F369" s="55" t="s">
        <v>1288</v>
      </c>
      <c r="G369" s="39" t="s">
        <v>1289</v>
      </c>
    </row>
    <row r="370" spans="1:7" ht="15">
      <c r="A370" s="108">
        <v>44</v>
      </c>
      <c r="B370" s="53" t="s">
        <v>1360</v>
      </c>
      <c r="C370" s="55">
        <v>13</v>
      </c>
      <c r="D370" s="55">
        <v>5</v>
      </c>
      <c r="E370" s="55">
        <v>0.3</v>
      </c>
      <c r="F370" s="55" t="s">
        <v>1288</v>
      </c>
      <c r="G370" s="52" t="s">
        <v>1292</v>
      </c>
    </row>
    <row r="371" spans="1:7" ht="15">
      <c r="A371" s="108">
        <v>45</v>
      </c>
      <c r="B371" s="53" t="s">
        <v>1360</v>
      </c>
      <c r="C371" s="55">
        <v>13</v>
      </c>
      <c r="D371" s="55">
        <v>15</v>
      </c>
      <c r="E371" s="55">
        <v>1.1</v>
      </c>
      <c r="F371" s="55" t="s">
        <v>1288</v>
      </c>
      <c r="G371" s="39" t="s">
        <v>1289</v>
      </c>
    </row>
    <row r="372" spans="1:7" ht="15">
      <c r="A372" s="108">
        <v>46</v>
      </c>
      <c r="B372" s="53" t="s">
        <v>1360</v>
      </c>
      <c r="C372" s="55">
        <v>13</v>
      </c>
      <c r="D372" s="55">
        <v>20</v>
      </c>
      <c r="E372" s="55">
        <v>3</v>
      </c>
      <c r="F372" s="55" t="s">
        <v>1361</v>
      </c>
      <c r="G372" s="52" t="s">
        <v>1292</v>
      </c>
    </row>
    <row r="373" spans="1:7" ht="15">
      <c r="A373" s="108">
        <v>47</v>
      </c>
      <c r="B373" s="53" t="s">
        <v>1360</v>
      </c>
      <c r="C373" s="55">
        <v>13</v>
      </c>
      <c r="D373" s="55">
        <v>25</v>
      </c>
      <c r="E373" s="55">
        <v>3.5</v>
      </c>
      <c r="F373" s="55" t="s">
        <v>1361</v>
      </c>
      <c r="G373" s="39" t="s">
        <v>1289</v>
      </c>
    </row>
    <row r="374" spans="1:7" ht="15">
      <c r="A374" s="108">
        <v>48</v>
      </c>
      <c r="B374" s="53" t="s">
        <v>1360</v>
      </c>
      <c r="C374" s="55">
        <v>14</v>
      </c>
      <c r="D374" s="55">
        <v>4</v>
      </c>
      <c r="E374" s="55">
        <v>2</v>
      </c>
      <c r="F374" s="55" t="s">
        <v>1361</v>
      </c>
      <c r="G374" s="52" t="s">
        <v>1292</v>
      </c>
    </row>
    <row r="375" spans="1:7" ht="15">
      <c r="A375" s="108">
        <v>49</v>
      </c>
      <c r="B375" s="53" t="s">
        <v>1360</v>
      </c>
      <c r="C375" s="55">
        <v>14</v>
      </c>
      <c r="D375" s="55">
        <v>7</v>
      </c>
      <c r="E375" s="55">
        <v>0.7</v>
      </c>
      <c r="F375" s="55" t="s">
        <v>1288</v>
      </c>
      <c r="G375" s="39" t="s">
        <v>1289</v>
      </c>
    </row>
    <row r="376" spans="1:7" ht="15">
      <c r="A376" s="108">
        <v>50</v>
      </c>
      <c r="B376" s="53" t="s">
        <v>1360</v>
      </c>
      <c r="C376" s="55">
        <v>15</v>
      </c>
      <c r="D376" s="55">
        <v>2</v>
      </c>
      <c r="E376" s="55">
        <v>11</v>
      </c>
      <c r="F376" s="55" t="s">
        <v>1361</v>
      </c>
      <c r="G376" s="52" t="s">
        <v>1292</v>
      </c>
    </row>
    <row r="377" spans="1:7" ht="15">
      <c r="A377" s="108">
        <v>51</v>
      </c>
      <c r="B377" s="53" t="s">
        <v>1360</v>
      </c>
      <c r="C377" s="55">
        <v>15</v>
      </c>
      <c r="D377" s="55">
        <v>7</v>
      </c>
      <c r="E377" s="55">
        <v>1.2</v>
      </c>
      <c r="F377" s="55" t="s">
        <v>1361</v>
      </c>
      <c r="G377" s="39" t="s">
        <v>1289</v>
      </c>
    </row>
    <row r="378" spans="1:7" ht="15">
      <c r="A378" s="108">
        <v>52</v>
      </c>
      <c r="B378" s="53" t="s">
        <v>1360</v>
      </c>
      <c r="C378" s="55">
        <v>15</v>
      </c>
      <c r="D378" s="55">
        <v>13</v>
      </c>
      <c r="E378" s="55">
        <v>0.9</v>
      </c>
      <c r="F378" s="55" t="s">
        <v>1288</v>
      </c>
      <c r="G378" s="52" t="s">
        <v>1292</v>
      </c>
    </row>
    <row r="379" spans="1:7" ht="15">
      <c r="A379" s="108">
        <v>53</v>
      </c>
      <c r="B379" s="53" t="s">
        <v>1360</v>
      </c>
      <c r="C379" s="55">
        <v>16</v>
      </c>
      <c r="D379" s="55">
        <v>2</v>
      </c>
      <c r="E379" s="55">
        <v>0.6</v>
      </c>
      <c r="F379" s="55" t="s">
        <v>1288</v>
      </c>
      <c r="G379" s="39" t="s">
        <v>1289</v>
      </c>
    </row>
    <row r="380" spans="1:7" ht="15">
      <c r="A380" s="108">
        <v>54</v>
      </c>
      <c r="B380" s="53" t="s">
        <v>1360</v>
      </c>
      <c r="C380" s="55">
        <v>16</v>
      </c>
      <c r="D380" s="55">
        <v>11</v>
      </c>
      <c r="E380" s="55">
        <v>0.9</v>
      </c>
      <c r="F380" s="55" t="s">
        <v>1288</v>
      </c>
      <c r="G380" s="52" t="s">
        <v>1292</v>
      </c>
    </row>
    <row r="381" spans="1:7" ht="15">
      <c r="A381" s="108">
        <v>55</v>
      </c>
      <c r="B381" s="53" t="s">
        <v>1360</v>
      </c>
      <c r="C381" s="55">
        <v>16</v>
      </c>
      <c r="D381" s="55">
        <v>17</v>
      </c>
      <c r="E381" s="55">
        <v>1.4</v>
      </c>
      <c r="F381" s="55" t="s">
        <v>1298</v>
      </c>
      <c r="G381" s="39" t="s">
        <v>1289</v>
      </c>
    </row>
    <row r="382" spans="1:7" ht="15">
      <c r="A382" s="108">
        <v>56</v>
      </c>
      <c r="B382" s="53" t="s">
        <v>1360</v>
      </c>
      <c r="C382" s="55">
        <v>16</v>
      </c>
      <c r="D382" s="55">
        <v>21</v>
      </c>
      <c r="E382" s="55">
        <v>0.9</v>
      </c>
      <c r="F382" s="55" t="s">
        <v>1288</v>
      </c>
      <c r="G382" s="52" t="s">
        <v>1292</v>
      </c>
    </row>
    <row r="383" spans="1:7" ht="15">
      <c r="A383" s="108">
        <v>57</v>
      </c>
      <c r="B383" s="53" t="s">
        <v>1360</v>
      </c>
      <c r="C383" s="55">
        <v>17</v>
      </c>
      <c r="D383" s="55">
        <v>6</v>
      </c>
      <c r="E383" s="55">
        <v>1</v>
      </c>
      <c r="F383" s="55" t="s">
        <v>1288</v>
      </c>
      <c r="G383" s="39" t="s">
        <v>1289</v>
      </c>
    </row>
    <row r="384" spans="1:7" ht="15">
      <c r="A384" s="108">
        <v>58</v>
      </c>
      <c r="B384" s="53" t="s">
        <v>1360</v>
      </c>
      <c r="C384" s="55">
        <v>17</v>
      </c>
      <c r="D384" s="55">
        <v>10</v>
      </c>
      <c r="E384" s="55">
        <v>0.8</v>
      </c>
      <c r="F384" s="55" t="s">
        <v>1288</v>
      </c>
      <c r="G384" s="52" t="s">
        <v>1292</v>
      </c>
    </row>
    <row r="385" spans="1:7" ht="15">
      <c r="A385" s="108">
        <v>59</v>
      </c>
      <c r="B385" s="53" t="s">
        <v>1360</v>
      </c>
      <c r="C385" s="55">
        <v>17</v>
      </c>
      <c r="D385" s="55">
        <v>13</v>
      </c>
      <c r="E385" s="55">
        <v>2.3</v>
      </c>
      <c r="F385" s="55" t="s">
        <v>1361</v>
      </c>
      <c r="G385" s="39" t="s">
        <v>1289</v>
      </c>
    </row>
    <row r="386" spans="1:7" ht="15">
      <c r="A386" s="108">
        <v>60</v>
      </c>
      <c r="B386" s="53" t="s">
        <v>1360</v>
      </c>
      <c r="C386" s="55">
        <v>18</v>
      </c>
      <c r="D386" s="55">
        <v>3</v>
      </c>
      <c r="E386" s="55">
        <v>0.3</v>
      </c>
      <c r="F386" s="55" t="s">
        <v>1288</v>
      </c>
      <c r="G386" s="52" t="s">
        <v>1292</v>
      </c>
    </row>
    <row r="387" spans="1:7" ht="15">
      <c r="A387" s="108">
        <v>61</v>
      </c>
      <c r="B387" s="53" t="s">
        <v>1360</v>
      </c>
      <c r="C387" s="55">
        <v>18</v>
      </c>
      <c r="D387" s="55">
        <v>5</v>
      </c>
      <c r="E387" s="55">
        <v>1.5</v>
      </c>
      <c r="F387" s="55" t="s">
        <v>1361</v>
      </c>
      <c r="G387" s="39" t="s">
        <v>1289</v>
      </c>
    </row>
    <row r="388" spans="1:7" ht="15">
      <c r="A388" s="108">
        <v>62</v>
      </c>
      <c r="B388" s="53" t="s">
        <v>1360</v>
      </c>
      <c r="C388" s="55">
        <v>18</v>
      </c>
      <c r="D388" s="55">
        <v>24</v>
      </c>
      <c r="E388" s="55">
        <v>0.3</v>
      </c>
      <c r="F388" s="55" t="s">
        <v>1288</v>
      </c>
      <c r="G388" s="52" t="s">
        <v>1292</v>
      </c>
    </row>
    <row r="389" spans="1:7" ht="15">
      <c r="A389" s="108">
        <v>63</v>
      </c>
      <c r="B389" s="53" t="s">
        <v>1360</v>
      </c>
      <c r="C389" s="55">
        <v>18</v>
      </c>
      <c r="D389" s="55">
        <v>25</v>
      </c>
      <c r="E389" s="55">
        <v>0.2</v>
      </c>
      <c r="F389" s="55" t="s">
        <v>1288</v>
      </c>
      <c r="G389" s="39" t="s">
        <v>1289</v>
      </c>
    </row>
    <row r="390" spans="1:7" ht="15">
      <c r="A390" s="108">
        <v>64</v>
      </c>
      <c r="B390" s="53" t="s">
        <v>1360</v>
      </c>
      <c r="C390" s="55">
        <v>18</v>
      </c>
      <c r="D390" s="55">
        <v>30</v>
      </c>
      <c r="E390" s="55">
        <v>0.5</v>
      </c>
      <c r="F390" s="55" t="s">
        <v>1288</v>
      </c>
      <c r="G390" s="52" t="s">
        <v>1292</v>
      </c>
    </row>
    <row r="391" spans="1:7" ht="15">
      <c r="A391" s="108">
        <v>65</v>
      </c>
      <c r="B391" s="53" t="s">
        <v>1360</v>
      </c>
      <c r="C391" s="55">
        <v>19</v>
      </c>
      <c r="D391" s="55">
        <v>3</v>
      </c>
      <c r="E391" s="55">
        <v>0.3</v>
      </c>
      <c r="F391" s="55" t="s">
        <v>1288</v>
      </c>
      <c r="G391" s="39" t="s">
        <v>1289</v>
      </c>
    </row>
    <row r="392" spans="1:7" ht="15">
      <c r="A392" s="108">
        <v>66</v>
      </c>
      <c r="B392" s="53" t="s">
        <v>1360</v>
      </c>
      <c r="C392" s="55">
        <v>19</v>
      </c>
      <c r="D392" s="55">
        <v>7</v>
      </c>
      <c r="E392" s="55">
        <v>0.2</v>
      </c>
      <c r="F392" s="55" t="s">
        <v>1288</v>
      </c>
      <c r="G392" s="52" t="s">
        <v>1292</v>
      </c>
    </row>
    <row r="393" spans="1:7" ht="15">
      <c r="A393" s="108">
        <v>67</v>
      </c>
      <c r="B393" s="53" t="s">
        <v>1360</v>
      </c>
      <c r="C393" s="55">
        <v>19</v>
      </c>
      <c r="D393" s="55">
        <v>8</v>
      </c>
      <c r="E393" s="55">
        <v>0.4</v>
      </c>
      <c r="F393" s="55" t="s">
        <v>1288</v>
      </c>
      <c r="G393" s="39" t="s">
        <v>1289</v>
      </c>
    </row>
    <row r="394" spans="1:7" ht="15">
      <c r="A394" s="108">
        <v>68</v>
      </c>
      <c r="B394" s="53" t="s">
        <v>1360</v>
      </c>
      <c r="C394" s="55">
        <v>19</v>
      </c>
      <c r="D394" s="55">
        <v>17</v>
      </c>
      <c r="E394" s="55">
        <v>0.5</v>
      </c>
      <c r="F394" s="55" t="s">
        <v>1288</v>
      </c>
      <c r="G394" s="52" t="s">
        <v>1292</v>
      </c>
    </row>
    <row r="395" spans="1:7" ht="15">
      <c r="A395" s="108">
        <v>69</v>
      </c>
      <c r="B395" s="53" t="s">
        <v>1360</v>
      </c>
      <c r="C395" s="55">
        <v>20</v>
      </c>
      <c r="D395" s="55">
        <v>3</v>
      </c>
      <c r="E395" s="55">
        <v>0.3</v>
      </c>
      <c r="F395" s="55" t="s">
        <v>1288</v>
      </c>
      <c r="G395" s="39" t="s">
        <v>1289</v>
      </c>
    </row>
    <row r="396" spans="1:7" ht="15">
      <c r="A396" s="108">
        <v>70</v>
      </c>
      <c r="B396" s="53" t="s">
        <v>1360</v>
      </c>
      <c r="C396" s="55">
        <v>20</v>
      </c>
      <c r="D396" s="55">
        <v>12</v>
      </c>
      <c r="E396" s="55">
        <v>1</v>
      </c>
      <c r="F396" s="55" t="s">
        <v>1361</v>
      </c>
      <c r="G396" s="52" t="s">
        <v>1292</v>
      </c>
    </row>
    <row r="397" spans="1:7" ht="15">
      <c r="A397" s="108">
        <v>71</v>
      </c>
      <c r="B397" s="53" t="s">
        <v>1360</v>
      </c>
      <c r="C397" s="55">
        <v>20</v>
      </c>
      <c r="D397" s="55">
        <v>15</v>
      </c>
      <c r="E397" s="55">
        <v>1.5</v>
      </c>
      <c r="F397" s="55" t="s">
        <v>1288</v>
      </c>
      <c r="G397" s="39" t="s">
        <v>1289</v>
      </c>
    </row>
    <row r="398" spans="1:7" ht="15">
      <c r="A398" s="108">
        <v>72</v>
      </c>
      <c r="B398" s="53" t="s">
        <v>1360</v>
      </c>
      <c r="C398" s="55">
        <v>20</v>
      </c>
      <c r="D398" s="55">
        <v>1</v>
      </c>
      <c r="E398" s="55">
        <v>3.9</v>
      </c>
      <c r="F398" s="55" t="s">
        <v>1366</v>
      </c>
      <c r="G398" s="52" t="s">
        <v>1330</v>
      </c>
    </row>
    <row r="399" spans="1:7" ht="15">
      <c r="A399" s="108">
        <v>73</v>
      </c>
      <c r="B399" s="53" t="s">
        <v>1360</v>
      </c>
      <c r="C399" s="55">
        <v>20</v>
      </c>
      <c r="D399" s="55">
        <v>2</v>
      </c>
      <c r="E399" s="55">
        <v>4.4</v>
      </c>
      <c r="F399" s="55" t="s">
        <v>1367</v>
      </c>
      <c r="G399" s="52" t="s">
        <v>1330</v>
      </c>
    </row>
    <row r="400" spans="1:7" ht="15">
      <c r="A400" s="108">
        <v>74</v>
      </c>
      <c r="B400" s="53" t="s">
        <v>1360</v>
      </c>
      <c r="C400" s="55">
        <v>20</v>
      </c>
      <c r="D400" s="55">
        <v>5</v>
      </c>
      <c r="E400" s="55">
        <v>4.2</v>
      </c>
      <c r="F400" s="55" t="s">
        <v>1368</v>
      </c>
      <c r="G400" s="52" t="s">
        <v>1330</v>
      </c>
    </row>
    <row r="401" spans="1:7" ht="15">
      <c r="A401" s="108">
        <v>75</v>
      </c>
      <c r="B401" s="53" t="s">
        <v>1360</v>
      </c>
      <c r="C401" s="55">
        <v>21</v>
      </c>
      <c r="D401" s="55">
        <v>10</v>
      </c>
      <c r="E401" s="55">
        <v>1</v>
      </c>
      <c r="F401" s="55" t="s">
        <v>1288</v>
      </c>
      <c r="G401" s="52" t="s">
        <v>1292</v>
      </c>
    </row>
    <row r="402" spans="1:7" ht="15">
      <c r="A402" s="108">
        <v>76</v>
      </c>
      <c r="B402" s="53" t="s">
        <v>1360</v>
      </c>
      <c r="C402" s="55">
        <v>21</v>
      </c>
      <c r="D402" s="55">
        <v>17</v>
      </c>
      <c r="E402" s="55">
        <v>0.3</v>
      </c>
      <c r="F402" s="55" t="s">
        <v>1288</v>
      </c>
      <c r="G402" s="39" t="s">
        <v>1289</v>
      </c>
    </row>
    <row r="403" spans="1:7" ht="15">
      <c r="A403" s="108">
        <v>77</v>
      </c>
      <c r="B403" s="53" t="s">
        <v>1360</v>
      </c>
      <c r="C403" s="55">
        <v>22</v>
      </c>
      <c r="D403" s="55">
        <v>4</v>
      </c>
      <c r="E403" s="55">
        <v>1.5</v>
      </c>
      <c r="F403" s="55" t="s">
        <v>1288</v>
      </c>
      <c r="G403" s="52" t="s">
        <v>1292</v>
      </c>
    </row>
    <row r="404" spans="1:7" ht="15">
      <c r="A404" s="108">
        <v>78</v>
      </c>
      <c r="B404" s="53" t="s">
        <v>1360</v>
      </c>
      <c r="C404" s="55">
        <v>22</v>
      </c>
      <c r="D404" s="55">
        <v>14</v>
      </c>
      <c r="E404" s="55">
        <v>0.3</v>
      </c>
      <c r="F404" s="55" t="s">
        <v>1288</v>
      </c>
      <c r="G404" s="39" t="s">
        <v>1289</v>
      </c>
    </row>
    <row r="405" spans="1:7" ht="15">
      <c r="A405" s="108">
        <v>79</v>
      </c>
      <c r="B405" s="53" t="s">
        <v>1360</v>
      </c>
      <c r="C405" s="55">
        <v>22</v>
      </c>
      <c r="D405" s="55">
        <v>18</v>
      </c>
      <c r="E405" s="55">
        <v>2.1</v>
      </c>
      <c r="F405" s="55" t="s">
        <v>1361</v>
      </c>
      <c r="G405" s="52" t="s">
        <v>1292</v>
      </c>
    </row>
    <row r="406" spans="1:7" ht="15">
      <c r="A406" s="108">
        <v>80</v>
      </c>
      <c r="B406" s="53" t="s">
        <v>1360</v>
      </c>
      <c r="C406" s="55">
        <v>23</v>
      </c>
      <c r="D406" s="55">
        <v>7</v>
      </c>
      <c r="E406" s="55">
        <v>1.2</v>
      </c>
      <c r="F406" s="55" t="s">
        <v>1361</v>
      </c>
      <c r="G406" s="39" t="s">
        <v>1289</v>
      </c>
    </row>
    <row r="407" spans="1:7" ht="15">
      <c r="A407" s="108">
        <v>81</v>
      </c>
      <c r="B407" s="53" t="s">
        <v>1360</v>
      </c>
      <c r="C407" s="55">
        <v>24</v>
      </c>
      <c r="D407" s="55">
        <v>6</v>
      </c>
      <c r="E407" s="55">
        <v>1.5</v>
      </c>
      <c r="F407" s="55" t="s">
        <v>1298</v>
      </c>
      <c r="G407" s="52" t="s">
        <v>1292</v>
      </c>
    </row>
    <row r="408" spans="1:7" ht="15">
      <c r="A408" s="108">
        <v>82</v>
      </c>
      <c r="B408" s="53" t="s">
        <v>1360</v>
      </c>
      <c r="C408" s="55">
        <v>24</v>
      </c>
      <c r="D408" s="55">
        <v>15</v>
      </c>
      <c r="E408" s="55">
        <v>1.1</v>
      </c>
      <c r="F408" s="55" t="s">
        <v>1361</v>
      </c>
      <c r="G408" s="39" t="s">
        <v>1289</v>
      </c>
    </row>
    <row r="409" spans="1:7" ht="15">
      <c r="A409" s="108">
        <v>83</v>
      </c>
      <c r="B409" s="53" t="s">
        <v>1360</v>
      </c>
      <c r="C409" s="55">
        <v>24</v>
      </c>
      <c r="D409" s="55">
        <v>20</v>
      </c>
      <c r="E409" s="55">
        <v>1</v>
      </c>
      <c r="F409" s="55" t="s">
        <v>1288</v>
      </c>
      <c r="G409" s="52" t="s">
        <v>1292</v>
      </c>
    </row>
    <row r="410" spans="1:7" ht="15">
      <c r="A410" s="108">
        <v>84</v>
      </c>
      <c r="B410" s="53" t="s">
        <v>1360</v>
      </c>
      <c r="C410" s="55">
        <v>24</v>
      </c>
      <c r="D410" s="55">
        <v>29</v>
      </c>
      <c r="E410" s="55">
        <v>4</v>
      </c>
      <c r="F410" s="55" t="s">
        <v>1298</v>
      </c>
      <c r="G410" s="39" t="s">
        <v>1289</v>
      </c>
    </row>
    <row r="411" spans="1:7" ht="15">
      <c r="A411" s="108">
        <v>85</v>
      </c>
      <c r="B411" s="53" t="s">
        <v>1360</v>
      </c>
      <c r="C411" s="55">
        <v>24</v>
      </c>
      <c r="D411" s="55">
        <v>33</v>
      </c>
      <c r="E411" s="55">
        <v>1.3</v>
      </c>
      <c r="F411" s="55" t="s">
        <v>1288</v>
      </c>
      <c r="G411" s="52" t="s">
        <v>1292</v>
      </c>
    </row>
    <row r="412" spans="1:7" ht="15">
      <c r="A412" s="108">
        <v>86</v>
      </c>
      <c r="B412" s="53" t="s">
        <v>1360</v>
      </c>
      <c r="C412" s="55">
        <v>24</v>
      </c>
      <c r="D412" s="55">
        <v>37</v>
      </c>
      <c r="E412" s="55">
        <v>2.3</v>
      </c>
      <c r="F412" s="55" t="s">
        <v>1361</v>
      </c>
      <c r="G412" s="39" t="s">
        <v>1289</v>
      </c>
    </row>
    <row r="413" spans="1:7" ht="15">
      <c r="A413" s="108">
        <v>87</v>
      </c>
      <c r="B413" s="53" t="s">
        <v>1360</v>
      </c>
      <c r="C413" s="55">
        <v>24</v>
      </c>
      <c r="D413" s="55">
        <v>38</v>
      </c>
      <c r="E413" s="55">
        <v>1</v>
      </c>
      <c r="F413" s="55" t="s">
        <v>1288</v>
      </c>
      <c r="G413" s="52" t="s">
        <v>1292</v>
      </c>
    </row>
    <row r="414" spans="1:7" ht="15">
      <c r="A414" s="108">
        <v>88</v>
      </c>
      <c r="B414" s="53" t="s">
        <v>1360</v>
      </c>
      <c r="C414" s="55">
        <v>25</v>
      </c>
      <c r="D414" s="55">
        <v>4</v>
      </c>
      <c r="E414" s="55">
        <v>1.1</v>
      </c>
      <c r="F414" s="55" t="s">
        <v>1288</v>
      </c>
      <c r="G414" s="39" t="s">
        <v>1289</v>
      </c>
    </row>
    <row r="415" spans="1:7" ht="15">
      <c r="A415" s="108">
        <v>89</v>
      </c>
      <c r="B415" s="53" t="s">
        <v>1360</v>
      </c>
      <c r="C415" s="55">
        <v>25</v>
      </c>
      <c r="D415" s="55">
        <v>4.1</v>
      </c>
      <c r="E415" s="55">
        <v>0.3</v>
      </c>
      <c r="F415" s="55" t="s">
        <v>1369</v>
      </c>
      <c r="G415" s="52" t="s">
        <v>1292</v>
      </c>
    </row>
    <row r="416" spans="1:7" ht="15">
      <c r="A416" s="108">
        <v>90</v>
      </c>
      <c r="B416" s="53" t="s">
        <v>1360</v>
      </c>
      <c r="C416" s="55">
        <v>25</v>
      </c>
      <c r="D416" s="55">
        <v>10</v>
      </c>
      <c r="E416" s="55">
        <v>0.7</v>
      </c>
      <c r="F416" s="55" t="s">
        <v>1288</v>
      </c>
      <c r="G416" s="39" t="s">
        <v>1289</v>
      </c>
    </row>
    <row r="417" spans="1:7" ht="15">
      <c r="A417" s="108">
        <v>91</v>
      </c>
      <c r="B417" s="53" t="s">
        <v>1360</v>
      </c>
      <c r="C417" s="55">
        <v>25</v>
      </c>
      <c r="D417" s="55">
        <v>11</v>
      </c>
      <c r="E417" s="55">
        <v>0.2</v>
      </c>
      <c r="F417" s="55" t="s">
        <v>1288</v>
      </c>
      <c r="G417" s="39" t="s">
        <v>1289</v>
      </c>
    </row>
    <row r="418" spans="1:7" ht="15">
      <c r="A418" s="108">
        <v>92</v>
      </c>
      <c r="B418" s="53" t="s">
        <v>1360</v>
      </c>
      <c r="C418" s="55">
        <v>25</v>
      </c>
      <c r="D418" s="55">
        <v>13</v>
      </c>
      <c r="E418" s="55">
        <v>2</v>
      </c>
      <c r="F418" s="55" t="s">
        <v>1361</v>
      </c>
      <c r="G418" s="52" t="s">
        <v>1292</v>
      </c>
    </row>
    <row r="419" spans="1:7" ht="15">
      <c r="A419" s="108">
        <v>93</v>
      </c>
      <c r="B419" s="53" t="s">
        <v>1360</v>
      </c>
      <c r="C419" s="55">
        <v>25</v>
      </c>
      <c r="D419" s="55">
        <v>16</v>
      </c>
      <c r="E419" s="55">
        <v>1</v>
      </c>
      <c r="F419" s="55" t="s">
        <v>1288</v>
      </c>
      <c r="G419" s="39" t="s">
        <v>1289</v>
      </c>
    </row>
    <row r="420" spans="1:7" ht="15">
      <c r="A420" s="108">
        <v>94</v>
      </c>
      <c r="B420" s="53" t="s">
        <v>1360</v>
      </c>
      <c r="C420" s="55">
        <v>25</v>
      </c>
      <c r="D420" s="55">
        <v>17</v>
      </c>
      <c r="E420" s="55">
        <v>3.3</v>
      </c>
      <c r="F420" s="55" t="s">
        <v>1361</v>
      </c>
      <c r="G420" s="52" t="s">
        <v>1292</v>
      </c>
    </row>
    <row r="421" spans="1:7" ht="15">
      <c r="A421" s="108">
        <v>95</v>
      </c>
      <c r="B421" s="53" t="s">
        <v>1360</v>
      </c>
      <c r="C421" s="55">
        <v>25</v>
      </c>
      <c r="D421" s="55">
        <v>21</v>
      </c>
      <c r="E421" s="55">
        <v>0.7</v>
      </c>
      <c r="F421" s="55" t="s">
        <v>1288</v>
      </c>
      <c r="G421" s="39" t="s">
        <v>1289</v>
      </c>
    </row>
    <row r="422" spans="1:7" ht="15">
      <c r="A422" s="108">
        <v>96</v>
      </c>
      <c r="B422" s="53" t="s">
        <v>1360</v>
      </c>
      <c r="C422" s="55">
        <v>25</v>
      </c>
      <c r="D422" s="55">
        <v>24</v>
      </c>
      <c r="E422" s="55">
        <v>0.8</v>
      </c>
      <c r="F422" s="55" t="s">
        <v>1288</v>
      </c>
      <c r="G422" s="52" t="s">
        <v>1292</v>
      </c>
    </row>
    <row r="423" spans="1:7" ht="15">
      <c r="A423" s="108">
        <v>97</v>
      </c>
      <c r="B423" s="53" t="s">
        <v>1360</v>
      </c>
      <c r="C423" s="55">
        <v>26</v>
      </c>
      <c r="D423" s="55">
        <v>6</v>
      </c>
      <c r="E423" s="55">
        <v>1.2</v>
      </c>
      <c r="F423" s="55" t="s">
        <v>1361</v>
      </c>
      <c r="G423" s="39" t="s">
        <v>1289</v>
      </c>
    </row>
    <row r="424" spans="1:7" ht="15">
      <c r="A424" s="108">
        <v>98</v>
      </c>
      <c r="B424" s="53" t="s">
        <v>1360</v>
      </c>
      <c r="C424" s="55">
        <v>26</v>
      </c>
      <c r="D424" s="55">
        <v>15</v>
      </c>
      <c r="E424" s="55">
        <v>0.3</v>
      </c>
      <c r="F424" s="55" t="s">
        <v>1288</v>
      </c>
      <c r="G424" s="52" t="s">
        <v>1292</v>
      </c>
    </row>
    <row r="425" spans="1:7" ht="15">
      <c r="A425" s="108">
        <v>99</v>
      </c>
      <c r="B425" s="53" t="s">
        <v>1360</v>
      </c>
      <c r="C425" s="55">
        <v>26</v>
      </c>
      <c r="D425" s="55">
        <v>22</v>
      </c>
      <c r="E425" s="55">
        <v>0.8</v>
      </c>
      <c r="F425" s="55" t="s">
        <v>1288</v>
      </c>
      <c r="G425" s="39" t="s">
        <v>1289</v>
      </c>
    </row>
    <row r="426" spans="1:7" ht="15">
      <c r="A426" s="108">
        <v>100</v>
      </c>
      <c r="B426" s="53" t="s">
        <v>1360</v>
      </c>
      <c r="C426" s="55">
        <v>26</v>
      </c>
      <c r="D426" s="55">
        <v>26</v>
      </c>
      <c r="E426" s="55">
        <v>0.3</v>
      </c>
      <c r="F426" s="55" t="s">
        <v>1288</v>
      </c>
      <c r="G426" s="52" t="s">
        <v>1292</v>
      </c>
    </row>
    <row r="427" spans="1:7" ht="15">
      <c r="A427" s="108">
        <v>101</v>
      </c>
      <c r="B427" s="53" t="s">
        <v>1360</v>
      </c>
      <c r="C427" s="55">
        <v>27</v>
      </c>
      <c r="D427" s="55">
        <v>1</v>
      </c>
      <c r="E427" s="55">
        <v>0.3</v>
      </c>
      <c r="F427" s="55" t="s">
        <v>1288</v>
      </c>
      <c r="G427" s="39" t="s">
        <v>1289</v>
      </c>
    </row>
    <row r="428" spans="1:7" ht="15">
      <c r="A428" s="108">
        <v>102</v>
      </c>
      <c r="B428" s="53" t="s">
        <v>1360</v>
      </c>
      <c r="C428" s="55">
        <v>27</v>
      </c>
      <c r="D428" s="55">
        <v>5</v>
      </c>
      <c r="E428" s="55">
        <v>0.1</v>
      </c>
      <c r="F428" s="55" t="s">
        <v>1288</v>
      </c>
      <c r="G428" s="52" t="s">
        <v>1292</v>
      </c>
    </row>
    <row r="429" spans="1:7" ht="15">
      <c r="A429" s="108">
        <v>103</v>
      </c>
      <c r="B429" s="53" t="s">
        <v>1360</v>
      </c>
      <c r="C429" s="55">
        <v>27</v>
      </c>
      <c r="D429" s="55">
        <v>8</v>
      </c>
      <c r="E429" s="55">
        <v>0.6</v>
      </c>
      <c r="F429" s="55" t="s">
        <v>1288</v>
      </c>
      <c r="G429" s="39" t="s">
        <v>1289</v>
      </c>
    </row>
    <row r="430" spans="1:7" ht="15">
      <c r="A430" s="108">
        <v>104</v>
      </c>
      <c r="B430" s="53" t="s">
        <v>1360</v>
      </c>
      <c r="C430" s="55">
        <v>27</v>
      </c>
      <c r="D430" s="55">
        <v>11</v>
      </c>
      <c r="E430" s="55">
        <v>0.2</v>
      </c>
      <c r="F430" s="55" t="s">
        <v>1288</v>
      </c>
      <c r="G430" s="39" t="s">
        <v>1289</v>
      </c>
    </row>
    <row r="431" spans="1:7" ht="15">
      <c r="A431" s="108">
        <v>105</v>
      </c>
      <c r="B431" s="53" t="s">
        <v>1360</v>
      </c>
      <c r="C431" s="55">
        <v>27</v>
      </c>
      <c r="D431" s="55">
        <v>14</v>
      </c>
      <c r="E431" s="55">
        <v>0.1</v>
      </c>
      <c r="F431" s="55" t="s">
        <v>1288</v>
      </c>
      <c r="G431" s="52" t="s">
        <v>1292</v>
      </c>
    </row>
    <row r="432" spans="1:7" ht="15">
      <c r="A432" s="108">
        <v>106</v>
      </c>
      <c r="B432" s="53" t="s">
        <v>1360</v>
      </c>
      <c r="C432" s="55">
        <v>27</v>
      </c>
      <c r="D432" s="55">
        <v>16</v>
      </c>
      <c r="E432" s="55">
        <v>0.2</v>
      </c>
      <c r="F432" s="55" t="s">
        <v>1288</v>
      </c>
      <c r="G432" s="39" t="s">
        <v>1289</v>
      </c>
    </row>
    <row r="433" spans="1:7" ht="15">
      <c r="A433" s="108">
        <v>107</v>
      </c>
      <c r="B433" s="53" t="s">
        <v>1360</v>
      </c>
      <c r="C433" s="55">
        <v>27</v>
      </c>
      <c r="D433" s="55">
        <v>20</v>
      </c>
      <c r="E433" s="55">
        <v>0.1</v>
      </c>
      <c r="F433" s="55" t="s">
        <v>1288</v>
      </c>
      <c r="G433" s="52" t="s">
        <v>1292</v>
      </c>
    </row>
    <row r="434" spans="1:7" ht="15">
      <c r="A434" s="108">
        <v>108</v>
      </c>
      <c r="B434" s="53" t="s">
        <v>1360</v>
      </c>
      <c r="C434" s="55">
        <v>27</v>
      </c>
      <c r="D434" s="55">
        <v>22</v>
      </c>
      <c r="E434" s="55">
        <v>0.1</v>
      </c>
      <c r="F434" s="55" t="s">
        <v>1288</v>
      </c>
      <c r="G434" s="52" t="s">
        <v>1292</v>
      </c>
    </row>
    <row r="435" spans="1:7" ht="15">
      <c r="A435" s="108">
        <v>109</v>
      </c>
      <c r="B435" s="53" t="s">
        <v>1360</v>
      </c>
      <c r="C435" s="55">
        <v>27</v>
      </c>
      <c r="D435" s="55">
        <v>2</v>
      </c>
      <c r="E435" s="55">
        <v>41</v>
      </c>
      <c r="F435" s="55" t="s">
        <v>967</v>
      </c>
      <c r="G435" s="52" t="s">
        <v>1330</v>
      </c>
    </row>
    <row r="436" spans="1:7" ht="15">
      <c r="A436" s="108">
        <v>110</v>
      </c>
      <c r="B436" s="53" t="s">
        <v>1360</v>
      </c>
      <c r="C436" s="55">
        <v>27</v>
      </c>
      <c r="D436" s="55">
        <v>10</v>
      </c>
      <c r="E436" s="55">
        <v>2.4</v>
      </c>
      <c r="F436" s="55" t="s">
        <v>256</v>
      </c>
      <c r="G436" s="52" t="s">
        <v>1330</v>
      </c>
    </row>
    <row r="437" spans="1:7" ht="15">
      <c r="A437" s="108">
        <v>111</v>
      </c>
      <c r="B437" s="53" t="s">
        <v>1360</v>
      </c>
      <c r="C437" s="55">
        <v>28</v>
      </c>
      <c r="D437" s="55">
        <v>3</v>
      </c>
      <c r="E437" s="55">
        <v>48</v>
      </c>
      <c r="F437" s="55" t="s">
        <v>1370</v>
      </c>
      <c r="G437" s="52" t="s">
        <v>1330</v>
      </c>
    </row>
    <row r="438" spans="1:7" ht="15">
      <c r="A438" s="108">
        <v>112</v>
      </c>
      <c r="B438" s="53" t="s">
        <v>1360</v>
      </c>
      <c r="C438" s="55">
        <v>29</v>
      </c>
      <c r="D438" s="55">
        <v>5</v>
      </c>
      <c r="E438" s="55">
        <v>2</v>
      </c>
      <c r="F438" s="55" t="s">
        <v>1361</v>
      </c>
      <c r="G438" s="39" t="s">
        <v>1289</v>
      </c>
    </row>
    <row r="439" spans="1:7" ht="15">
      <c r="A439" s="108">
        <v>113</v>
      </c>
      <c r="B439" s="53" t="s">
        <v>1360</v>
      </c>
      <c r="C439" s="55">
        <v>29</v>
      </c>
      <c r="D439" s="55">
        <v>11</v>
      </c>
      <c r="E439" s="55">
        <v>0.6</v>
      </c>
      <c r="F439" s="55" t="s">
        <v>1288</v>
      </c>
      <c r="G439" s="52" t="s">
        <v>1292</v>
      </c>
    </row>
    <row r="440" spans="1:7" ht="15">
      <c r="A440" s="108">
        <v>114</v>
      </c>
      <c r="B440" s="53" t="s">
        <v>1360</v>
      </c>
      <c r="C440" s="55">
        <v>29</v>
      </c>
      <c r="D440" s="55">
        <v>1</v>
      </c>
      <c r="E440" s="55">
        <v>28</v>
      </c>
      <c r="F440" s="55" t="s">
        <v>967</v>
      </c>
      <c r="G440" s="52" t="s">
        <v>1330</v>
      </c>
    </row>
    <row r="441" spans="1:7" ht="15">
      <c r="A441" s="108">
        <v>115</v>
      </c>
      <c r="B441" s="53" t="s">
        <v>1360</v>
      </c>
      <c r="C441" s="55">
        <v>30</v>
      </c>
      <c r="D441" s="55">
        <v>2</v>
      </c>
      <c r="E441" s="55">
        <v>2</v>
      </c>
      <c r="F441" s="55" t="s">
        <v>1361</v>
      </c>
      <c r="G441" s="39" t="s">
        <v>1289</v>
      </c>
    </row>
    <row r="442" spans="1:7" ht="15">
      <c r="A442" s="108">
        <v>116</v>
      </c>
      <c r="B442" s="53" t="s">
        <v>1360</v>
      </c>
      <c r="C442" s="55">
        <v>30</v>
      </c>
      <c r="D442" s="55">
        <v>7</v>
      </c>
      <c r="E442" s="55">
        <v>1.2</v>
      </c>
      <c r="F442" s="55" t="s">
        <v>1361</v>
      </c>
      <c r="G442" s="52" t="s">
        <v>1292</v>
      </c>
    </row>
    <row r="443" spans="1:7" ht="15">
      <c r="A443" s="108">
        <v>117</v>
      </c>
      <c r="B443" s="53" t="s">
        <v>1360</v>
      </c>
      <c r="C443" s="55">
        <v>30</v>
      </c>
      <c r="D443" s="55">
        <v>1</v>
      </c>
      <c r="E443" s="55">
        <v>7</v>
      </c>
      <c r="F443" s="55" t="s">
        <v>967</v>
      </c>
      <c r="G443" s="52" t="s">
        <v>1330</v>
      </c>
    </row>
    <row r="444" spans="1:7" ht="15">
      <c r="A444" s="108">
        <v>118</v>
      </c>
      <c r="B444" s="53" t="s">
        <v>1360</v>
      </c>
      <c r="C444" s="55">
        <v>30</v>
      </c>
      <c r="D444" s="55">
        <v>13</v>
      </c>
      <c r="E444" s="55">
        <v>17</v>
      </c>
      <c r="F444" s="55" t="s">
        <v>1371</v>
      </c>
      <c r="G444" s="52" t="s">
        <v>1330</v>
      </c>
    </row>
    <row r="445" spans="1:7" ht="15">
      <c r="A445" s="108">
        <v>119</v>
      </c>
      <c r="B445" s="53" t="s">
        <v>1360</v>
      </c>
      <c r="C445" s="55">
        <v>30</v>
      </c>
      <c r="D445" s="55">
        <v>4</v>
      </c>
      <c r="E445" s="55">
        <v>19</v>
      </c>
      <c r="F445" s="55" t="s">
        <v>241</v>
      </c>
      <c r="G445" s="52" t="s">
        <v>1330</v>
      </c>
    </row>
    <row r="446" spans="1:7" ht="15">
      <c r="A446" s="108">
        <v>120</v>
      </c>
      <c r="B446" s="53" t="s">
        <v>1360</v>
      </c>
      <c r="C446" s="55">
        <v>31</v>
      </c>
      <c r="D446" s="55">
        <v>1</v>
      </c>
      <c r="E446" s="55">
        <v>21</v>
      </c>
      <c r="F446" s="55" t="s">
        <v>241</v>
      </c>
      <c r="G446" s="52" t="s">
        <v>1330</v>
      </c>
    </row>
    <row r="447" spans="1:7" ht="15">
      <c r="A447" s="108">
        <v>121</v>
      </c>
      <c r="B447" s="53" t="s">
        <v>1360</v>
      </c>
      <c r="C447" s="55">
        <v>31</v>
      </c>
      <c r="D447" s="55">
        <v>3</v>
      </c>
      <c r="E447" s="55">
        <v>2.3</v>
      </c>
      <c r="F447" s="55" t="s">
        <v>1368</v>
      </c>
      <c r="G447" s="52" t="s">
        <v>1330</v>
      </c>
    </row>
    <row r="448" spans="1:7" ht="15">
      <c r="A448" s="108">
        <v>122</v>
      </c>
      <c r="B448" s="53" t="s">
        <v>1360</v>
      </c>
      <c r="C448" s="55">
        <v>32</v>
      </c>
      <c r="D448" s="55">
        <v>2</v>
      </c>
      <c r="E448" s="55">
        <v>0.3</v>
      </c>
      <c r="F448" s="55" t="s">
        <v>1288</v>
      </c>
      <c r="G448" s="39" t="s">
        <v>1289</v>
      </c>
    </row>
    <row r="449" spans="1:7" ht="15">
      <c r="A449" s="108">
        <v>123</v>
      </c>
      <c r="B449" s="53" t="s">
        <v>1360</v>
      </c>
      <c r="C449" s="55">
        <v>32</v>
      </c>
      <c r="D449" s="55">
        <v>3</v>
      </c>
      <c r="E449" s="55">
        <v>0.9</v>
      </c>
      <c r="F449" s="55" t="s">
        <v>1288</v>
      </c>
      <c r="G449" s="52" t="s">
        <v>1292</v>
      </c>
    </row>
    <row r="450" spans="1:7" ht="15">
      <c r="A450" s="108">
        <v>124</v>
      </c>
      <c r="B450" s="53" t="s">
        <v>1360</v>
      </c>
      <c r="C450" s="55">
        <v>32</v>
      </c>
      <c r="D450" s="55">
        <v>4</v>
      </c>
      <c r="E450" s="55">
        <v>0.4</v>
      </c>
      <c r="F450" s="55" t="s">
        <v>1288</v>
      </c>
      <c r="G450" s="39" t="s">
        <v>1289</v>
      </c>
    </row>
    <row r="451" spans="1:7" ht="15">
      <c r="A451" s="108">
        <v>125</v>
      </c>
      <c r="B451" s="53" t="s">
        <v>1360</v>
      </c>
      <c r="C451" s="55">
        <v>32</v>
      </c>
      <c r="D451" s="55">
        <v>9</v>
      </c>
      <c r="E451" s="55">
        <v>1</v>
      </c>
      <c r="F451" s="55" t="s">
        <v>1288</v>
      </c>
      <c r="G451" s="52" t="s">
        <v>1292</v>
      </c>
    </row>
    <row r="452" spans="1:7" ht="15">
      <c r="A452" s="108">
        <v>126</v>
      </c>
      <c r="B452" s="53" t="s">
        <v>1360</v>
      </c>
      <c r="C452" s="55">
        <v>32</v>
      </c>
      <c r="D452" s="55">
        <v>14</v>
      </c>
      <c r="E452" s="55">
        <v>0.3</v>
      </c>
      <c r="F452" s="55" t="s">
        <v>1288</v>
      </c>
      <c r="G452" s="39" t="s">
        <v>1289</v>
      </c>
    </row>
    <row r="453" spans="1:7" ht="15">
      <c r="A453" s="108">
        <v>127</v>
      </c>
      <c r="B453" s="53" t="s">
        <v>1360</v>
      </c>
      <c r="C453" s="55">
        <v>32</v>
      </c>
      <c r="D453" s="55">
        <v>15</v>
      </c>
      <c r="E453" s="55">
        <v>0.3</v>
      </c>
      <c r="F453" s="55" t="s">
        <v>1288</v>
      </c>
      <c r="G453" s="52" t="s">
        <v>1292</v>
      </c>
    </row>
    <row r="454" spans="1:7" ht="15">
      <c r="A454" s="108">
        <v>128</v>
      </c>
      <c r="B454" s="53" t="s">
        <v>1360</v>
      </c>
      <c r="C454" s="55">
        <v>32</v>
      </c>
      <c r="D454" s="55">
        <v>25</v>
      </c>
      <c r="E454" s="55">
        <v>0.7</v>
      </c>
      <c r="F454" s="55" t="s">
        <v>1288</v>
      </c>
      <c r="G454" s="39" t="s">
        <v>1289</v>
      </c>
    </row>
    <row r="455" spans="1:7" ht="15">
      <c r="A455" s="108">
        <v>129</v>
      </c>
      <c r="B455" s="53" t="s">
        <v>1360</v>
      </c>
      <c r="C455" s="55">
        <v>32</v>
      </c>
      <c r="D455" s="55">
        <v>27</v>
      </c>
      <c r="E455" s="55">
        <v>1.3</v>
      </c>
      <c r="F455" s="55" t="s">
        <v>1288</v>
      </c>
      <c r="G455" s="52" t="s">
        <v>1292</v>
      </c>
    </row>
    <row r="456" spans="1:7" ht="15">
      <c r="A456" s="108">
        <v>130</v>
      </c>
      <c r="B456" s="53" t="s">
        <v>1360</v>
      </c>
      <c r="C456" s="55">
        <v>32</v>
      </c>
      <c r="D456" s="55">
        <v>28</v>
      </c>
      <c r="E456" s="55">
        <v>1.3</v>
      </c>
      <c r="F456" s="55" t="s">
        <v>1288</v>
      </c>
      <c r="G456" s="39" t="s">
        <v>1289</v>
      </c>
    </row>
    <row r="457" spans="1:7" ht="15">
      <c r="A457" s="108">
        <v>131</v>
      </c>
      <c r="B457" s="53" t="s">
        <v>1360</v>
      </c>
      <c r="C457" s="55">
        <v>33</v>
      </c>
      <c r="D457" s="55">
        <v>22</v>
      </c>
      <c r="E457" s="55">
        <v>0.7</v>
      </c>
      <c r="F457" s="55" t="s">
        <v>1288</v>
      </c>
      <c r="G457" s="52" t="s">
        <v>1292</v>
      </c>
    </row>
    <row r="458" spans="1:7" ht="15">
      <c r="A458" s="108">
        <v>132</v>
      </c>
      <c r="B458" s="53" t="s">
        <v>1360</v>
      </c>
      <c r="C458" s="55">
        <v>33</v>
      </c>
      <c r="D458" s="55">
        <v>34</v>
      </c>
      <c r="E458" s="55">
        <v>1</v>
      </c>
      <c r="F458" s="55" t="s">
        <v>1288</v>
      </c>
      <c r="G458" s="39" t="s">
        <v>1289</v>
      </c>
    </row>
    <row r="459" spans="1:7" ht="15">
      <c r="A459" s="108">
        <v>133</v>
      </c>
      <c r="B459" s="53" t="s">
        <v>1360</v>
      </c>
      <c r="C459" s="55">
        <v>34</v>
      </c>
      <c r="D459" s="55">
        <v>19</v>
      </c>
      <c r="E459" s="55">
        <v>0.5</v>
      </c>
      <c r="F459" s="55" t="s">
        <v>1288</v>
      </c>
      <c r="G459" s="52" t="s">
        <v>1292</v>
      </c>
    </row>
    <row r="460" spans="1:7" ht="15">
      <c r="A460" s="108">
        <v>134</v>
      </c>
      <c r="B460" s="53" t="s">
        <v>1360</v>
      </c>
      <c r="C460" s="55">
        <v>34</v>
      </c>
      <c r="D460" s="55">
        <v>21</v>
      </c>
      <c r="E460" s="55">
        <v>0.4</v>
      </c>
      <c r="F460" s="55" t="s">
        <v>1288</v>
      </c>
      <c r="G460" s="39" t="s">
        <v>1289</v>
      </c>
    </row>
    <row r="461" spans="1:7" ht="15">
      <c r="A461" s="108">
        <v>135</v>
      </c>
      <c r="B461" s="53" t="s">
        <v>1360</v>
      </c>
      <c r="C461" s="55">
        <v>34</v>
      </c>
      <c r="D461" s="55">
        <v>31</v>
      </c>
      <c r="E461" s="55">
        <v>1.2</v>
      </c>
      <c r="F461" s="55" t="s">
        <v>1288</v>
      </c>
      <c r="G461" s="61" t="s">
        <v>1289</v>
      </c>
    </row>
    <row r="462" spans="1:7" ht="15">
      <c r="A462" s="108">
        <v>136</v>
      </c>
      <c r="B462" s="53" t="s">
        <v>1360</v>
      </c>
      <c r="C462" s="55">
        <v>34</v>
      </c>
      <c r="D462" s="55">
        <v>12</v>
      </c>
      <c r="E462" s="55">
        <v>8</v>
      </c>
      <c r="F462" s="55" t="s">
        <v>1370</v>
      </c>
      <c r="G462" s="52" t="s">
        <v>1330</v>
      </c>
    </row>
    <row r="463" spans="1:7" ht="15">
      <c r="A463" s="108">
        <v>137</v>
      </c>
      <c r="B463" s="53" t="s">
        <v>1360</v>
      </c>
      <c r="C463" s="55">
        <v>34</v>
      </c>
      <c r="D463" s="55">
        <v>23</v>
      </c>
      <c r="E463" s="55">
        <v>1.7</v>
      </c>
      <c r="F463" s="55" t="s">
        <v>1372</v>
      </c>
      <c r="G463" s="52" t="s">
        <v>1330</v>
      </c>
    </row>
    <row r="464" spans="1:7" ht="15">
      <c r="A464" s="108">
        <v>138</v>
      </c>
      <c r="B464" s="53" t="s">
        <v>1360</v>
      </c>
      <c r="C464" s="55">
        <v>34</v>
      </c>
      <c r="D464" s="55">
        <v>24</v>
      </c>
      <c r="E464" s="55">
        <v>2.5</v>
      </c>
      <c r="F464" s="55" t="s">
        <v>1368</v>
      </c>
      <c r="G464" s="52" t="s">
        <v>1330</v>
      </c>
    </row>
    <row r="465" spans="1:7" ht="15">
      <c r="A465" s="108">
        <v>139</v>
      </c>
      <c r="B465" s="53" t="s">
        <v>1360</v>
      </c>
      <c r="C465" s="55">
        <v>34</v>
      </c>
      <c r="D465" s="55">
        <v>22</v>
      </c>
      <c r="E465" s="55">
        <v>2.4</v>
      </c>
      <c r="F465" s="55" t="s">
        <v>243</v>
      </c>
      <c r="G465" s="52" t="s">
        <v>1330</v>
      </c>
    </row>
    <row r="466" spans="1:7" ht="15">
      <c r="A466" s="108">
        <v>140</v>
      </c>
      <c r="B466" s="53" t="s">
        <v>1360</v>
      </c>
      <c r="C466" s="55">
        <v>34</v>
      </c>
      <c r="D466" s="55">
        <v>29</v>
      </c>
      <c r="E466" s="55">
        <v>12</v>
      </c>
      <c r="F466" s="55" t="s">
        <v>1368</v>
      </c>
      <c r="G466" s="52" t="s">
        <v>1330</v>
      </c>
    </row>
    <row r="467" spans="1:7" ht="15">
      <c r="A467" s="108">
        <v>141</v>
      </c>
      <c r="B467" s="53" t="s">
        <v>1360</v>
      </c>
      <c r="C467" s="55">
        <v>34</v>
      </c>
      <c r="D467" s="55">
        <v>9</v>
      </c>
      <c r="E467" s="55">
        <v>21</v>
      </c>
      <c r="F467" s="55" t="s">
        <v>1373</v>
      </c>
      <c r="G467" s="61" t="s">
        <v>1330</v>
      </c>
    </row>
    <row r="468" spans="1:7" ht="15">
      <c r="A468" s="108">
        <v>142</v>
      </c>
      <c r="B468" s="53" t="s">
        <v>1360</v>
      </c>
      <c r="C468" s="55">
        <v>35</v>
      </c>
      <c r="D468" s="55">
        <v>30</v>
      </c>
      <c r="E468" s="55">
        <v>0.4</v>
      </c>
      <c r="F468" s="55" t="s">
        <v>1288</v>
      </c>
      <c r="G468" s="39" t="s">
        <v>1289</v>
      </c>
    </row>
    <row r="469" spans="1:7" ht="15">
      <c r="A469" s="108">
        <v>143</v>
      </c>
      <c r="B469" s="53" t="s">
        <v>1360</v>
      </c>
      <c r="C469" s="55">
        <v>36</v>
      </c>
      <c r="D469" s="55">
        <v>15</v>
      </c>
      <c r="E469" s="55">
        <v>0.4</v>
      </c>
      <c r="F469" s="55" t="s">
        <v>1288</v>
      </c>
      <c r="G469" s="52" t="s">
        <v>1292</v>
      </c>
    </row>
    <row r="470" spans="1:7" ht="15">
      <c r="A470" s="108">
        <v>144</v>
      </c>
      <c r="B470" s="53" t="s">
        <v>1360</v>
      </c>
      <c r="C470" s="55">
        <v>37</v>
      </c>
      <c r="D470" s="55">
        <v>22</v>
      </c>
      <c r="E470" s="55">
        <v>0.9</v>
      </c>
      <c r="F470" s="55" t="s">
        <v>1288</v>
      </c>
      <c r="G470" s="39" t="s">
        <v>1289</v>
      </c>
    </row>
    <row r="471" spans="1:7" ht="15">
      <c r="A471" s="108">
        <v>145</v>
      </c>
      <c r="B471" s="53" t="s">
        <v>1360</v>
      </c>
      <c r="C471" s="55">
        <v>37</v>
      </c>
      <c r="D471" s="55">
        <v>24</v>
      </c>
      <c r="E471" s="55">
        <v>5</v>
      </c>
      <c r="F471" s="55" t="s">
        <v>1361</v>
      </c>
      <c r="G471" s="52" t="s">
        <v>1292</v>
      </c>
    </row>
    <row r="472" spans="1:7" ht="15">
      <c r="A472" s="108">
        <v>146</v>
      </c>
      <c r="B472" s="53" t="s">
        <v>1360</v>
      </c>
      <c r="C472" s="55">
        <v>37</v>
      </c>
      <c r="D472" s="55">
        <v>28</v>
      </c>
      <c r="E472" s="55">
        <v>0.5</v>
      </c>
      <c r="F472" s="55" t="s">
        <v>1288</v>
      </c>
      <c r="G472" s="39" t="s">
        <v>1289</v>
      </c>
    </row>
    <row r="473" spans="1:7" ht="15">
      <c r="A473" s="108">
        <v>147</v>
      </c>
      <c r="B473" s="53" t="s">
        <v>1360</v>
      </c>
      <c r="C473" s="55">
        <v>37</v>
      </c>
      <c r="D473" s="55">
        <v>30</v>
      </c>
      <c r="E473" s="55">
        <v>0.7</v>
      </c>
      <c r="F473" s="55" t="s">
        <v>1288</v>
      </c>
      <c r="G473" s="52" t="s">
        <v>1292</v>
      </c>
    </row>
    <row r="474" spans="1:7" ht="15">
      <c r="A474" s="108">
        <v>148</v>
      </c>
      <c r="B474" s="53" t="s">
        <v>1360</v>
      </c>
      <c r="C474" s="55">
        <v>37</v>
      </c>
      <c r="D474" s="55">
        <v>26</v>
      </c>
      <c r="E474" s="55">
        <v>12</v>
      </c>
      <c r="F474" s="55" t="s">
        <v>1373</v>
      </c>
      <c r="G474" s="61" t="s">
        <v>1330</v>
      </c>
    </row>
    <row r="475" spans="1:7" ht="15">
      <c r="A475" s="108">
        <v>149</v>
      </c>
      <c r="B475" s="53" t="s">
        <v>1360</v>
      </c>
      <c r="C475" s="55">
        <v>38</v>
      </c>
      <c r="D475" s="55">
        <v>10</v>
      </c>
      <c r="E475" s="55">
        <v>0.3</v>
      </c>
      <c r="F475" s="55" t="s">
        <v>1288</v>
      </c>
      <c r="G475" s="52" t="s">
        <v>1292</v>
      </c>
    </row>
    <row r="476" spans="1:7" ht="15">
      <c r="A476" s="108">
        <v>150</v>
      </c>
      <c r="B476" s="53" t="s">
        <v>1360</v>
      </c>
      <c r="C476" s="55">
        <v>38</v>
      </c>
      <c r="D476" s="55">
        <v>23</v>
      </c>
      <c r="E476" s="55">
        <v>0.9</v>
      </c>
      <c r="F476" s="55" t="s">
        <v>1288</v>
      </c>
      <c r="G476" s="39" t="s">
        <v>1289</v>
      </c>
    </row>
    <row r="477" spans="1:7" ht="15">
      <c r="A477" s="108">
        <v>151</v>
      </c>
      <c r="B477" s="53" t="s">
        <v>1360</v>
      </c>
      <c r="C477" s="55">
        <v>38</v>
      </c>
      <c r="D477" s="55">
        <v>27</v>
      </c>
      <c r="E477" s="55">
        <v>4.5</v>
      </c>
      <c r="F477" s="55" t="s">
        <v>1361</v>
      </c>
      <c r="G477" s="52" t="s">
        <v>1292</v>
      </c>
    </row>
    <row r="478" spans="1:7" ht="15">
      <c r="A478" s="108">
        <v>152</v>
      </c>
      <c r="B478" s="53" t="s">
        <v>1360</v>
      </c>
      <c r="C478" s="55">
        <v>38</v>
      </c>
      <c r="D478" s="55">
        <v>29</v>
      </c>
      <c r="E478" s="55">
        <v>0.3</v>
      </c>
      <c r="F478" s="55" t="s">
        <v>1288</v>
      </c>
      <c r="G478" s="61" t="s">
        <v>1292</v>
      </c>
    </row>
    <row r="479" spans="1:7" ht="15">
      <c r="A479" s="108">
        <v>153</v>
      </c>
      <c r="B479" s="53" t="s">
        <v>1360</v>
      </c>
      <c r="C479" s="55">
        <v>38</v>
      </c>
      <c r="D479" s="55">
        <v>4</v>
      </c>
      <c r="E479" s="55">
        <v>3.7</v>
      </c>
      <c r="F479" s="55" t="s">
        <v>1301</v>
      </c>
      <c r="G479" s="61" t="s">
        <v>1330</v>
      </c>
    </row>
    <row r="480" spans="1:7" ht="15">
      <c r="A480" s="108">
        <v>154</v>
      </c>
      <c r="B480" s="53" t="s">
        <v>1360</v>
      </c>
      <c r="C480" s="55">
        <v>39</v>
      </c>
      <c r="D480" s="55">
        <v>17</v>
      </c>
      <c r="E480" s="55">
        <v>5</v>
      </c>
      <c r="F480" s="55" t="s">
        <v>1361</v>
      </c>
      <c r="G480" s="39" t="s">
        <v>1289</v>
      </c>
    </row>
    <row r="481" spans="1:7" ht="15">
      <c r="A481" s="108">
        <v>155</v>
      </c>
      <c r="B481" s="53" t="s">
        <v>1360</v>
      </c>
      <c r="C481" s="55">
        <v>39</v>
      </c>
      <c r="D481" s="55">
        <v>22</v>
      </c>
      <c r="E481" s="55">
        <v>0.6</v>
      </c>
      <c r="F481" s="55" t="s">
        <v>1288</v>
      </c>
      <c r="G481" s="39" t="s">
        <v>1289</v>
      </c>
    </row>
    <row r="482" spans="1:7" ht="15">
      <c r="A482" s="108">
        <v>156</v>
      </c>
      <c r="B482" s="53" t="s">
        <v>1360</v>
      </c>
      <c r="C482" s="55">
        <v>39</v>
      </c>
      <c r="D482" s="55">
        <v>20</v>
      </c>
      <c r="E482" s="55">
        <v>7</v>
      </c>
      <c r="F482" s="55" t="s">
        <v>1374</v>
      </c>
      <c r="G482" s="61" t="s">
        <v>309</v>
      </c>
    </row>
    <row r="483" spans="1:7" ht="15">
      <c r="A483" s="108">
        <v>157</v>
      </c>
      <c r="B483" s="53" t="s">
        <v>1360</v>
      </c>
      <c r="C483" s="55">
        <v>39</v>
      </c>
      <c r="D483" s="55">
        <v>21</v>
      </c>
      <c r="E483" s="55">
        <v>8</v>
      </c>
      <c r="F483" s="55" t="s">
        <v>1375</v>
      </c>
      <c r="G483" s="61" t="s">
        <v>309</v>
      </c>
    </row>
    <row r="484" spans="1:7" ht="15">
      <c r="A484" s="108">
        <v>158</v>
      </c>
      <c r="B484" s="53" t="s">
        <v>1360</v>
      </c>
      <c r="C484" s="55">
        <v>40</v>
      </c>
      <c r="D484" s="55">
        <v>1</v>
      </c>
      <c r="E484" s="55">
        <v>2.1</v>
      </c>
      <c r="F484" s="55" t="s">
        <v>1361</v>
      </c>
      <c r="G484" s="39" t="s">
        <v>1289</v>
      </c>
    </row>
    <row r="485" spans="1:7" ht="15">
      <c r="A485" s="108">
        <v>159</v>
      </c>
      <c r="B485" s="53" t="s">
        <v>1360</v>
      </c>
      <c r="C485" s="55">
        <v>40</v>
      </c>
      <c r="D485" s="55">
        <v>5</v>
      </c>
      <c r="E485" s="55">
        <v>1</v>
      </c>
      <c r="F485" s="55" t="s">
        <v>1361</v>
      </c>
      <c r="G485" s="39" t="s">
        <v>1289</v>
      </c>
    </row>
    <row r="486" spans="1:7" ht="15">
      <c r="A486" s="108">
        <v>160</v>
      </c>
      <c r="B486" s="53" t="s">
        <v>1360</v>
      </c>
      <c r="C486" s="55">
        <v>40</v>
      </c>
      <c r="D486" s="55">
        <v>6</v>
      </c>
      <c r="E486" s="55">
        <v>12</v>
      </c>
      <c r="F486" s="55" t="s">
        <v>1347</v>
      </c>
      <c r="G486" s="61" t="s">
        <v>1330</v>
      </c>
    </row>
    <row r="487" spans="1:7" ht="15">
      <c r="A487" s="108">
        <v>161</v>
      </c>
      <c r="B487" s="53" t="s">
        <v>1360</v>
      </c>
      <c r="C487" s="55">
        <v>41</v>
      </c>
      <c r="D487" s="55">
        <v>2</v>
      </c>
      <c r="E487" s="55">
        <v>0.4</v>
      </c>
      <c r="F487" s="55" t="s">
        <v>1288</v>
      </c>
      <c r="G487" s="39" t="s">
        <v>1289</v>
      </c>
    </row>
    <row r="488" spans="1:7" ht="15">
      <c r="A488" s="108">
        <v>162</v>
      </c>
      <c r="B488" s="53" t="s">
        <v>1360</v>
      </c>
      <c r="C488" s="55">
        <v>41</v>
      </c>
      <c r="D488" s="55">
        <v>3</v>
      </c>
      <c r="E488" s="55">
        <v>0.7</v>
      </c>
      <c r="F488" s="55" t="s">
        <v>1288</v>
      </c>
      <c r="G488" s="52" t="s">
        <v>1292</v>
      </c>
    </row>
    <row r="489" spans="1:7" ht="15">
      <c r="A489" s="108">
        <v>163</v>
      </c>
      <c r="B489" s="53" t="s">
        <v>1360</v>
      </c>
      <c r="C489" s="55">
        <v>41</v>
      </c>
      <c r="D489" s="55">
        <v>7</v>
      </c>
      <c r="E489" s="55">
        <v>1.1</v>
      </c>
      <c r="F489" s="55" t="s">
        <v>1288</v>
      </c>
      <c r="G489" s="39" t="s">
        <v>1289</v>
      </c>
    </row>
    <row r="490" spans="1:7" ht="15">
      <c r="A490" s="108">
        <v>164</v>
      </c>
      <c r="B490" s="53" t="s">
        <v>1360</v>
      </c>
      <c r="C490" s="55">
        <v>41</v>
      </c>
      <c r="D490" s="55">
        <v>23</v>
      </c>
      <c r="E490" s="55">
        <v>0.2</v>
      </c>
      <c r="F490" s="55" t="s">
        <v>1288</v>
      </c>
      <c r="G490" s="52" t="s">
        <v>1292</v>
      </c>
    </row>
    <row r="491" spans="1:7" ht="15">
      <c r="A491" s="108">
        <v>165</v>
      </c>
      <c r="B491" s="53" t="s">
        <v>1360</v>
      </c>
      <c r="C491" s="55">
        <v>42</v>
      </c>
      <c r="D491" s="55">
        <v>1</v>
      </c>
      <c r="E491" s="55">
        <v>1.6</v>
      </c>
      <c r="F491" s="55" t="s">
        <v>1288</v>
      </c>
      <c r="G491" s="39" t="s">
        <v>1289</v>
      </c>
    </row>
    <row r="492" spans="1:7" ht="15">
      <c r="A492" s="108">
        <v>166</v>
      </c>
      <c r="B492" s="53" t="s">
        <v>1360</v>
      </c>
      <c r="C492" s="55">
        <v>42</v>
      </c>
      <c r="D492" s="55">
        <v>6</v>
      </c>
      <c r="E492" s="55">
        <v>0.9</v>
      </c>
      <c r="F492" s="55" t="s">
        <v>1288</v>
      </c>
      <c r="G492" s="52" t="s">
        <v>1292</v>
      </c>
    </row>
    <row r="493" spans="1:7" ht="15">
      <c r="A493" s="108">
        <v>167</v>
      </c>
      <c r="B493" s="53" t="s">
        <v>1360</v>
      </c>
      <c r="C493" s="55">
        <v>43</v>
      </c>
      <c r="D493" s="55">
        <v>1</v>
      </c>
      <c r="E493" s="55">
        <v>0.4</v>
      </c>
      <c r="F493" s="55" t="s">
        <v>1288</v>
      </c>
      <c r="G493" s="39" t="s">
        <v>1289</v>
      </c>
    </row>
    <row r="494" spans="1:7" ht="15">
      <c r="A494" s="108">
        <v>168</v>
      </c>
      <c r="B494" s="53" t="s">
        <v>1360</v>
      </c>
      <c r="C494" s="55">
        <v>43</v>
      </c>
      <c r="D494" s="55">
        <v>3</v>
      </c>
      <c r="E494" s="55">
        <v>1.3</v>
      </c>
      <c r="F494" s="55" t="s">
        <v>1288</v>
      </c>
      <c r="G494" s="52" t="s">
        <v>1292</v>
      </c>
    </row>
    <row r="495" spans="1:7" ht="15">
      <c r="A495" s="108">
        <v>169</v>
      </c>
      <c r="B495" s="53" t="s">
        <v>1360</v>
      </c>
      <c r="C495" s="55">
        <v>43</v>
      </c>
      <c r="D495" s="55">
        <v>4</v>
      </c>
      <c r="E495" s="55">
        <v>1</v>
      </c>
      <c r="F495" s="55" t="s">
        <v>1288</v>
      </c>
      <c r="G495" s="39" t="s">
        <v>1289</v>
      </c>
    </row>
    <row r="496" spans="1:7" ht="15">
      <c r="A496" s="108">
        <v>170</v>
      </c>
      <c r="B496" s="53" t="s">
        <v>1360</v>
      </c>
      <c r="C496" s="55">
        <v>43</v>
      </c>
      <c r="D496" s="55">
        <v>5</v>
      </c>
      <c r="E496" s="55">
        <v>3</v>
      </c>
      <c r="F496" s="55" t="s">
        <v>1361</v>
      </c>
      <c r="G496" s="52" t="s">
        <v>1292</v>
      </c>
    </row>
    <row r="497" spans="1:7" ht="15">
      <c r="A497" s="108">
        <v>171</v>
      </c>
      <c r="B497" s="53" t="s">
        <v>1360</v>
      </c>
      <c r="C497" s="55">
        <v>43</v>
      </c>
      <c r="D497" s="55">
        <v>8</v>
      </c>
      <c r="E497" s="55">
        <v>0.8</v>
      </c>
      <c r="F497" s="55" t="s">
        <v>1288</v>
      </c>
      <c r="G497" s="39" t="s">
        <v>1289</v>
      </c>
    </row>
    <row r="498" spans="1:7" ht="15">
      <c r="A498" s="108">
        <v>172</v>
      </c>
      <c r="B498" s="53" t="s">
        <v>1360</v>
      </c>
      <c r="C498" s="55">
        <v>43</v>
      </c>
      <c r="D498" s="55">
        <v>12</v>
      </c>
      <c r="E498" s="55">
        <v>0.8</v>
      </c>
      <c r="F498" s="55" t="s">
        <v>1288</v>
      </c>
      <c r="G498" s="52" t="s">
        <v>1292</v>
      </c>
    </row>
    <row r="499" spans="1:7" ht="15">
      <c r="A499" s="108">
        <v>173</v>
      </c>
      <c r="B499" s="53" t="s">
        <v>1360</v>
      </c>
      <c r="C499" s="55">
        <v>43</v>
      </c>
      <c r="D499" s="55">
        <v>18</v>
      </c>
      <c r="E499" s="55">
        <v>0.6</v>
      </c>
      <c r="F499" s="55" t="s">
        <v>1288</v>
      </c>
      <c r="G499" s="61" t="s">
        <v>1292</v>
      </c>
    </row>
    <row r="500" spans="1:7" ht="15">
      <c r="A500" s="108">
        <v>174</v>
      </c>
      <c r="B500" s="53" t="s">
        <v>1360</v>
      </c>
      <c r="C500" s="55">
        <v>43</v>
      </c>
      <c r="D500" s="55">
        <v>15</v>
      </c>
      <c r="E500" s="55">
        <v>28</v>
      </c>
      <c r="F500" s="55" t="s">
        <v>1373</v>
      </c>
      <c r="G500" s="61" t="s">
        <v>1330</v>
      </c>
    </row>
    <row r="501" spans="1:7" ht="15">
      <c r="A501" s="108">
        <v>175</v>
      </c>
      <c r="B501" s="53" t="s">
        <v>1360</v>
      </c>
      <c r="C501" s="55">
        <v>43</v>
      </c>
      <c r="D501" s="55">
        <v>16</v>
      </c>
      <c r="E501" s="55">
        <v>8</v>
      </c>
      <c r="F501" s="55" t="s">
        <v>243</v>
      </c>
      <c r="G501" s="61" t="s">
        <v>1330</v>
      </c>
    </row>
    <row r="502" spans="1:7" ht="15">
      <c r="A502" s="108">
        <v>176</v>
      </c>
      <c r="B502" s="53" t="s">
        <v>1360</v>
      </c>
      <c r="C502" s="55">
        <v>43</v>
      </c>
      <c r="D502" s="55">
        <v>21</v>
      </c>
      <c r="E502" s="55">
        <v>10</v>
      </c>
      <c r="F502" s="55" t="s">
        <v>1366</v>
      </c>
      <c r="G502" s="61" t="s">
        <v>1330</v>
      </c>
    </row>
    <row r="503" spans="1:7" ht="15">
      <c r="A503" s="108">
        <v>177</v>
      </c>
      <c r="B503" s="53" t="s">
        <v>1360</v>
      </c>
      <c r="C503" s="55">
        <v>43</v>
      </c>
      <c r="D503" s="55">
        <v>30</v>
      </c>
      <c r="E503" s="55">
        <v>0.6</v>
      </c>
      <c r="F503" s="55" t="s">
        <v>1288</v>
      </c>
      <c r="G503" s="39" t="s">
        <v>1289</v>
      </c>
    </row>
    <row r="504" spans="1:7" ht="15">
      <c r="A504" s="108">
        <v>178</v>
      </c>
      <c r="B504" s="53" t="s">
        <v>1360</v>
      </c>
      <c r="C504" s="55">
        <v>43</v>
      </c>
      <c r="D504" s="55">
        <v>33</v>
      </c>
      <c r="E504" s="55">
        <v>0.8</v>
      </c>
      <c r="F504" s="55" t="s">
        <v>1288</v>
      </c>
      <c r="G504" s="52" t="s">
        <v>1292</v>
      </c>
    </row>
    <row r="505" spans="1:7" ht="15">
      <c r="A505" s="108">
        <v>179</v>
      </c>
      <c r="B505" s="53" t="s">
        <v>1360</v>
      </c>
      <c r="C505" s="55">
        <v>43</v>
      </c>
      <c r="D505" s="55">
        <v>35</v>
      </c>
      <c r="E505" s="55">
        <v>0.6</v>
      </c>
      <c r="F505" s="55" t="s">
        <v>1288</v>
      </c>
      <c r="G505" s="39" t="s">
        <v>1289</v>
      </c>
    </row>
    <row r="506" spans="1:7" ht="15">
      <c r="A506" s="108">
        <v>180</v>
      </c>
      <c r="B506" s="53" t="s">
        <v>1360</v>
      </c>
      <c r="C506" s="55">
        <v>44</v>
      </c>
      <c r="D506" s="55">
        <v>1</v>
      </c>
      <c r="E506" s="55">
        <v>1.1</v>
      </c>
      <c r="F506" s="55" t="s">
        <v>1288</v>
      </c>
      <c r="G506" s="52" t="s">
        <v>1292</v>
      </c>
    </row>
    <row r="507" spans="1:7" ht="15">
      <c r="A507" s="108">
        <v>181</v>
      </c>
      <c r="B507" s="53" t="s">
        <v>1360</v>
      </c>
      <c r="C507" s="55">
        <v>44</v>
      </c>
      <c r="D507" s="55">
        <v>12</v>
      </c>
      <c r="E507" s="55">
        <v>5</v>
      </c>
      <c r="F507" s="55" t="s">
        <v>1361</v>
      </c>
      <c r="G507" s="39" t="s">
        <v>1289</v>
      </c>
    </row>
    <row r="508" spans="1:7" ht="15">
      <c r="A508" s="108">
        <v>182</v>
      </c>
      <c r="B508" s="53" t="s">
        <v>1360</v>
      </c>
      <c r="C508" s="55">
        <v>44</v>
      </c>
      <c r="D508" s="55">
        <v>3</v>
      </c>
      <c r="E508" s="55">
        <v>12</v>
      </c>
      <c r="F508" s="55" t="s">
        <v>1373</v>
      </c>
      <c r="G508" s="61" t="s">
        <v>1330</v>
      </c>
    </row>
    <row r="509" spans="1:7" ht="15">
      <c r="A509" s="108">
        <v>183</v>
      </c>
      <c r="B509" s="53" t="s">
        <v>1360</v>
      </c>
      <c r="C509" s="55">
        <v>44</v>
      </c>
      <c r="D509" s="55">
        <v>10</v>
      </c>
      <c r="E509" s="55">
        <v>22</v>
      </c>
      <c r="F509" s="55" t="s">
        <v>1376</v>
      </c>
      <c r="G509" s="61" t="s">
        <v>1330</v>
      </c>
    </row>
    <row r="510" spans="1:7" ht="15">
      <c r="A510" s="108">
        <v>184</v>
      </c>
      <c r="B510" s="53" t="s">
        <v>1360</v>
      </c>
      <c r="C510" s="55">
        <v>45</v>
      </c>
      <c r="D510" s="55">
        <v>2</v>
      </c>
      <c r="E510" s="55">
        <v>1.2</v>
      </c>
      <c r="F510" s="55" t="s">
        <v>1298</v>
      </c>
      <c r="G510" s="52" t="s">
        <v>1292</v>
      </c>
    </row>
    <row r="511" spans="1:7" ht="15">
      <c r="A511" s="108">
        <v>185</v>
      </c>
      <c r="B511" s="53" t="s">
        <v>1360</v>
      </c>
      <c r="C511" s="55">
        <v>45</v>
      </c>
      <c r="D511" s="55">
        <v>7</v>
      </c>
      <c r="E511" s="55">
        <v>0.3</v>
      </c>
      <c r="F511" s="55" t="s">
        <v>1288</v>
      </c>
      <c r="G511" s="39" t="s">
        <v>1289</v>
      </c>
    </row>
    <row r="512" spans="1:7" ht="15">
      <c r="A512" s="108">
        <v>186</v>
      </c>
      <c r="B512" s="53" t="s">
        <v>1360</v>
      </c>
      <c r="C512" s="55">
        <v>45</v>
      </c>
      <c r="D512" s="55">
        <v>11</v>
      </c>
      <c r="E512" s="55">
        <v>1.8</v>
      </c>
      <c r="F512" s="55" t="s">
        <v>1298</v>
      </c>
      <c r="G512" s="52" t="s">
        <v>1292</v>
      </c>
    </row>
    <row r="513" spans="1:7" ht="15">
      <c r="A513" s="108">
        <v>187</v>
      </c>
      <c r="B513" s="53" t="s">
        <v>1360</v>
      </c>
      <c r="C513" s="55">
        <v>45</v>
      </c>
      <c r="D513" s="55">
        <v>12</v>
      </c>
      <c r="E513" s="55">
        <v>2.5</v>
      </c>
      <c r="F513" s="55" t="s">
        <v>1298</v>
      </c>
      <c r="G513" s="39" t="s">
        <v>1289</v>
      </c>
    </row>
    <row r="514" spans="1:7" ht="15">
      <c r="A514" s="108">
        <v>188</v>
      </c>
      <c r="B514" s="53" t="s">
        <v>1360</v>
      </c>
      <c r="C514" s="55">
        <v>45</v>
      </c>
      <c r="D514" s="55">
        <v>13</v>
      </c>
      <c r="E514" s="55">
        <v>2</v>
      </c>
      <c r="F514" s="55" t="s">
        <v>1298</v>
      </c>
      <c r="G514" s="39" t="s">
        <v>1289</v>
      </c>
    </row>
    <row r="515" spans="1:7" ht="15">
      <c r="A515" s="108">
        <v>189</v>
      </c>
      <c r="B515" s="53" t="s">
        <v>1360</v>
      </c>
      <c r="C515" s="55">
        <v>45</v>
      </c>
      <c r="D515" s="55">
        <v>10</v>
      </c>
      <c r="E515" s="55">
        <v>6</v>
      </c>
      <c r="F515" s="55" t="s">
        <v>1366</v>
      </c>
      <c r="G515" s="61" t="s">
        <v>1330</v>
      </c>
    </row>
    <row r="516" spans="1:7" ht="15">
      <c r="A516" s="108">
        <v>190</v>
      </c>
      <c r="B516" s="53" t="s">
        <v>1360</v>
      </c>
      <c r="C516" s="55">
        <v>45</v>
      </c>
      <c r="D516" s="55">
        <v>14</v>
      </c>
      <c r="E516" s="55">
        <v>23</v>
      </c>
      <c r="F516" s="55" t="s">
        <v>1301</v>
      </c>
      <c r="G516" s="61" t="s">
        <v>1330</v>
      </c>
    </row>
    <row r="517" spans="1:7" ht="15">
      <c r="A517" s="108">
        <v>191</v>
      </c>
      <c r="B517" s="53" t="s">
        <v>1360</v>
      </c>
      <c r="C517" s="55">
        <v>46</v>
      </c>
      <c r="D517" s="55">
        <v>6</v>
      </c>
      <c r="E517" s="55">
        <v>0.4</v>
      </c>
      <c r="F517" s="55" t="s">
        <v>1288</v>
      </c>
      <c r="G517" s="52" t="s">
        <v>1292</v>
      </c>
    </row>
    <row r="518" spans="1:7" ht="15">
      <c r="A518" s="108">
        <v>192</v>
      </c>
      <c r="B518" s="53" t="s">
        <v>1360</v>
      </c>
      <c r="C518" s="55">
        <v>46</v>
      </c>
      <c r="D518" s="55">
        <v>9</v>
      </c>
      <c r="E518" s="55">
        <v>0.5</v>
      </c>
      <c r="F518" s="55" t="s">
        <v>1288</v>
      </c>
      <c r="G518" s="39" t="s">
        <v>1289</v>
      </c>
    </row>
    <row r="519" spans="1:7" ht="15">
      <c r="A519" s="108">
        <v>193</v>
      </c>
      <c r="B519" s="53" t="s">
        <v>1360</v>
      </c>
      <c r="C519" s="55">
        <v>46</v>
      </c>
      <c r="D519" s="55">
        <v>11</v>
      </c>
      <c r="E519" s="55">
        <v>1.7</v>
      </c>
      <c r="F519" s="55" t="s">
        <v>1361</v>
      </c>
      <c r="G519" s="52" t="s">
        <v>1292</v>
      </c>
    </row>
    <row r="520" spans="1:7" ht="15">
      <c r="A520" s="108">
        <v>194</v>
      </c>
      <c r="B520" s="53" t="s">
        <v>1360</v>
      </c>
      <c r="C520" s="55">
        <v>46</v>
      </c>
      <c r="D520" s="55">
        <v>12</v>
      </c>
      <c r="E520" s="55">
        <v>0.6</v>
      </c>
      <c r="F520" s="55" t="s">
        <v>1288</v>
      </c>
      <c r="G520" s="39" t="s">
        <v>1289</v>
      </c>
    </row>
    <row r="521" spans="1:7" ht="15">
      <c r="A521" s="108">
        <v>195</v>
      </c>
      <c r="B521" s="53" t="s">
        <v>1360</v>
      </c>
      <c r="C521" s="55">
        <v>46</v>
      </c>
      <c r="D521" s="55">
        <v>14</v>
      </c>
      <c r="E521" s="55">
        <v>1.2</v>
      </c>
      <c r="F521" s="55" t="s">
        <v>1361</v>
      </c>
      <c r="G521" s="39" t="s">
        <v>1289</v>
      </c>
    </row>
    <row r="522" spans="1:7" ht="15">
      <c r="A522" s="108">
        <v>196</v>
      </c>
      <c r="B522" s="53" t="s">
        <v>1360</v>
      </c>
      <c r="C522" s="55">
        <v>46</v>
      </c>
      <c r="D522" s="55">
        <v>7</v>
      </c>
      <c r="E522" s="55">
        <v>19</v>
      </c>
      <c r="F522" s="55" t="s">
        <v>1377</v>
      </c>
      <c r="G522" s="61" t="s">
        <v>1330</v>
      </c>
    </row>
    <row r="523" spans="1:7" ht="15">
      <c r="A523" s="108">
        <v>197</v>
      </c>
      <c r="B523" s="53" t="s">
        <v>1360</v>
      </c>
      <c r="C523" s="55">
        <v>46</v>
      </c>
      <c r="D523" s="55">
        <v>8</v>
      </c>
      <c r="E523" s="55">
        <v>4.5</v>
      </c>
      <c r="F523" s="55" t="s">
        <v>1368</v>
      </c>
      <c r="G523" s="61" t="s">
        <v>1330</v>
      </c>
    </row>
    <row r="524" spans="1:7" ht="15">
      <c r="A524" s="108">
        <v>198</v>
      </c>
      <c r="B524" s="53" t="s">
        <v>1360</v>
      </c>
      <c r="C524" s="55">
        <v>46</v>
      </c>
      <c r="D524" s="55">
        <v>13</v>
      </c>
      <c r="E524" s="55">
        <v>7</v>
      </c>
      <c r="F524" s="55" t="s">
        <v>1378</v>
      </c>
      <c r="G524" s="61" t="s">
        <v>1330</v>
      </c>
    </row>
    <row r="525" spans="1:7" ht="15">
      <c r="A525" s="108">
        <v>199</v>
      </c>
      <c r="B525" s="53" t="s">
        <v>1360</v>
      </c>
      <c r="C525" s="55">
        <v>47</v>
      </c>
      <c r="D525" s="55">
        <v>1</v>
      </c>
      <c r="E525" s="55">
        <v>1.1</v>
      </c>
      <c r="F525" s="55" t="s">
        <v>1369</v>
      </c>
      <c r="G525" s="39" t="s">
        <v>1289</v>
      </c>
    </row>
    <row r="526" spans="1:7" ht="15">
      <c r="A526" s="108">
        <v>200</v>
      </c>
      <c r="B526" s="53" t="s">
        <v>1360</v>
      </c>
      <c r="C526" s="55">
        <v>47</v>
      </c>
      <c r="D526" s="55">
        <v>5</v>
      </c>
      <c r="E526" s="55">
        <v>1.3</v>
      </c>
      <c r="F526" s="55" t="s">
        <v>1288</v>
      </c>
      <c r="G526" s="52" t="s">
        <v>1292</v>
      </c>
    </row>
    <row r="527" spans="1:7" ht="15">
      <c r="A527" s="108">
        <v>201</v>
      </c>
      <c r="B527" s="53" t="s">
        <v>1360</v>
      </c>
      <c r="C527" s="55">
        <v>47</v>
      </c>
      <c r="D527" s="55">
        <v>6</v>
      </c>
      <c r="E527" s="55">
        <v>1.2</v>
      </c>
      <c r="F527" s="55" t="s">
        <v>1288</v>
      </c>
      <c r="G527" s="39" t="s">
        <v>1289</v>
      </c>
    </row>
    <row r="528" spans="1:7" ht="15">
      <c r="A528" s="108">
        <v>202</v>
      </c>
      <c r="B528" s="53" t="s">
        <v>1360</v>
      </c>
      <c r="C528" s="55">
        <v>47</v>
      </c>
      <c r="D528" s="55">
        <v>8</v>
      </c>
      <c r="E528" s="55">
        <v>0.6</v>
      </c>
      <c r="F528" s="55" t="s">
        <v>1288</v>
      </c>
      <c r="G528" s="52" t="s">
        <v>1292</v>
      </c>
    </row>
    <row r="529" spans="1:7" ht="15">
      <c r="A529" s="108">
        <v>203</v>
      </c>
      <c r="B529" s="53" t="s">
        <v>1360</v>
      </c>
      <c r="C529" s="55">
        <v>47</v>
      </c>
      <c r="D529" s="55">
        <v>9</v>
      </c>
      <c r="E529" s="55">
        <v>0.5</v>
      </c>
      <c r="F529" s="55" t="s">
        <v>1288</v>
      </c>
      <c r="G529" s="39" t="s">
        <v>1289</v>
      </c>
    </row>
    <row r="530" spans="1:7" ht="15">
      <c r="A530" s="108">
        <v>204</v>
      </c>
      <c r="B530" s="53" t="s">
        <v>1360</v>
      </c>
      <c r="C530" s="55">
        <v>47</v>
      </c>
      <c r="D530" s="55">
        <v>13</v>
      </c>
      <c r="E530" s="55">
        <v>1.3</v>
      </c>
      <c r="F530" s="55" t="s">
        <v>1288</v>
      </c>
      <c r="G530" s="52" t="s">
        <v>1292</v>
      </c>
    </row>
    <row r="531" spans="1:7" ht="15">
      <c r="A531" s="108">
        <v>205</v>
      </c>
      <c r="B531" s="53" t="s">
        <v>1360</v>
      </c>
      <c r="C531" s="55">
        <v>47</v>
      </c>
      <c r="D531" s="55">
        <v>17</v>
      </c>
      <c r="E531" s="55">
        <v>1.3</v>
      </c>
      <c r="F531" s="55" t="s">
        <v>1288</v>
      </c>
      <c r="G531" s="39" t="s">
        <v>1289</v>
      </c>
    </row>
    <row r="532" spans="1:7" ht="15">
      <c r="A532" s="108">
        <v>206</v>
      </c>
      <c r="B532" s="53" t="s">
        <v>1360</v>
      </c>
      <c r="C532" s="55">
        <v>48</v>
      </c>
      <c r="D532" s="55">
        <v>2</v>
      </c>
      <c r="E532" s="55">
        <v>0.3</v>
      </c>
      <c r="F532" s="55" t="s">
        <v>1288</v>
      </c>
      <c r="G532" s="52" t="s">
        <v>1292</v>
      </c>
    </row>
    <row r="533" spans="1:7" ht="15">
      <c r="A533" s="108">
        <v>207</v>
      </c>
      <c r="B533" s="53" t="s">
        <v>1360</v>
      </c>
      <c r="C533" s="55">
        <v>48</v>
      </c>
      <c r="D533" s="55">
        <v>8</v>
      </c>
      <c r="E533" s="55">
        <v>4</v>
      </c>
      <c r="F533" s="55" t="s">
        <v>1361</v>
      </c>
      <c r="G533" s="39" t="s">
        <v>1289</v>
      </c>
    </row>
    <row r="534" spans="1:7" ht="15">
      <c r="A534" s="108">
        <v>208</v>
      </c>
      <c r="B534" s="53" t="s">
        <v>1360</v>
      </c>
      <c r="C534" s="55">
        <v>48</v>
      </c>
      <c r="D534" s="55">
        <v>9</v>
      </c>
      <c r="E534" s="55">
        <v>2.5</v>
      </c>
      <c r="F534" s="55" t="s">
        <v>1361</v>
      </c>
      <c r="G534" s="39" t="s">
        <v>1289</v>
      </c>
    </row>
    <row r="535" spans="1:7" ht="15">
      <c r="A535" s="108">
        <v>209</v>
      </c>
      <c r="B535" s="53" t="s">
        <v>1360</v>
      </c>
      <c r="C535" s="55">
        <v>48</v>
      </c>
      <c r="D535" s="55">
        <v>7</v>
      </c>
      <c r="E535" s="55">
        <v>13</v>
      </c>
      <c r="F535" s="55" t="s">
        <v>247</v>
      </c>
      <c r="G535" s="61" t="s">
        <v>1330</v>
      </c>
    </row>
    <row r="536" spans="1:7" ht="15">
      <c r="A536" s="108">
        <v>210</v>
      </c>
      <c r="B536" s="53" t="s">
        <v>1360</v>
      </c>
      <c r="C536" s="55">
        <v>48</v>
      </c>
      <c r="D536" s="55">
        <v>14</v>
      </c>
      <c r="E536" s="55">
        <v>27</v>
      </c>
      <c r="F536" s="55" t="s">
        <v>243</v>
      </c>
      <c r="G536" s="61" t="s">
        <v>1330</v>
      </c>
    </row>
    <row r="537" spans="1:7" ht="15">
      <c r="A537" s="108">
        <v>211</v>
      </c>
      <c r="B537" s="53" t="s">
        <v>1360</v>
      </c>
      <c r="C537" s="55">
        <v>49</v>
      </c>
      <c r="D537" s="55">
        <v>8</v>
      </c>
      <c r="E537" s="55">
        <v>0.7</v>
      </c>
      <c r="F537" s="55" t="s">
        <v>1288</v>
      </c>
      <c r="G537" s="52" t="s">
        <v>1292</v>
      </c>
    </row>
    <row r="538" spans="1:7" ht="15">
      <c r="A538" s="108">
        <v>212</v>
      </c>
      <c r="B538" s="53" t="s">
        <v>1360</v>
      </c>
      <c r="C538" s="55">
        <v>49</v>
      </c>
      <c r="D538" s="55">
        <v>9</v>
      </c>
      <c r="E538" s="55">
        <v>1.3</v>
      </c>
      <c r="F538" s="55" t="s">
        <v>1288</v>
      </c>
      <c r="G538" s="39" t="s">
        <v>1289</v>
      </c>
    </row>
    <row r="539" spans="1:7" ht="15">
      <c r="A539" s="108">
        <v>213</v>
      </c>
      <c r="B539" s="53" t="s">
        <v>1360</v>
      </c>
      <c r="C539" s="55">
        <v>49</v>
      </c>
      <c r="D539" s="55">
        <v>10</v>
      </c>
      <c r="E539" s="55">
        <v>1.1</v>
      </c>
      <c r="F539" s="55" t="s">
        <v>1288</v>
      </c>
      <c r="G539" s="52" t="s">
        <v>1292</v>
      </c>
    </row>
    <row r="540" spans="1:7" ht="15">
      <c r="A540" s="108">
        <v>214</v>
      </c>
      <c r="B540" s="53" t="s">
        <v>1360</v>
      </c>
      <c r="C540" s="55">
        <v>49</v>
      </c>
      <c r="D540" s="55">
        <v>18</v>
      </c>
      <c r="E540" s="55">
        <v>0.4</v>
      </c>
      <c r="F540" s="55" t="s">
        <v>1288</v>
      </c>
      <c r="G540" s="39" t="s">
        <v>1289</v>
      </c>
    </row>
    <row r="541" spans="1:7" ht="15">
      <c r="A541" s="108">
        <v>215</v>
      </c>
      <c r="B541" s="53" t="s">
        <v>1360</v>
      </c>
      <c r="C541" s="55">
        <v>49</v>
      </c>
      <c r="D541" s="55">
        <v>11</v>
      </c>
      <c r="E541" s="55">
        <v>6</v>
      </c>
      <c r="F541" s="55" t="s">
        <v>243</v>
      </c>
      <c r="G541" s="61" t="s">
        <v>1330</v>
      </c>
    </row>
    <row r="542" spans="1:7" ht="15">
      <c r="A542" s="108">
        <v>216</v>
      </c>
      <c r="B542" s="53" t="s">
        <v>1360</v>
      </c>
      <c r="C542" s="55">
        <v>49</v>
      </c>
      <c r="D542" s="55">
        <v>12</v>
      </c>
      <c r="E542" s="55">
        <v>2.3</v>
      </c>
      <c r="F542" s="55" t="s">
        <v>241</v>
      </c>
      <c r="G542" s="61" t="s">
        <v>1330</v>
      </c>
    </row>
    <row r="543" spans="1:7" ht="15">
      <c r="A543" s="108">
        <v>217</v>
      </c>
      <c r="B543" s="53" t="s">
        <v>1360</v>
      </c>
      <c r="C543" s="55">
        <v>49</v>
      </c>
      <c r="D543" s="55">
        <v>16</v>
      </c>
      <c r="E543" s="55">
        <v>6</v>
      </c>
      <c r="F543" s="55" t="s">
        <v>1379</v>
      </c>
      <c r="G543" s="61" t="s">
        <v>1330</v>
      </c>
    </row>
    <row r="544" spans="1:7" ht="15">
      <c r="A544" s="108">
        <v>218</v>
      </c>
      <c r="B544" s="53" t="s">
        <v>1360</v>
      </c>
      <c r="C544" s="55">
        <v>49</v>
      </c>
      <c r="D544" s="55">
        <v>13</v>
      </c>
      <c r="E544" s="55">
        <v>10</v>
      </c>
      <c r="F544" s="55" t="s">
        <v>1380</v>
      </c>
      <c r="G544" s="61" t="s">
        <v>1330</v>
      </c>
    </row>
    <row r="545" spans="1:7" ht="15">
      <c r="A545" s="108">
        <v>219</v>
      </c>
      <c r="B545" s="53" t="s">
        <v>1360</v>
      </c>
      <c r="C545" s="55">
        <v>50</v>
      </c>
      <c r="D545" s="55">
        <v>4</v>
      </c>
      <c r="E545" s="55">
        <v>16</v>
      </c>
      <c r="F545" s="55" t="s">
        <v>1381</v>
      </c>
      <c r="G545" s="61" t="s">
        <v>1330</v>
      </c>
    </row>
    <row r="546" spans="1:7" ht="15">
      <c r="A546" s="108">
        <v>220</v>
      </c>
      <c r="B546" s="53" t="s">
        <v>1360</v>
      </c>
      <c r="C546" s="55">
        <v>50</v>
      </c>
      <c r="D546" s="55">
        <v>11</v>
      </c>
      <c r="E546" s="55">
        <v>4.7</v>
      </c>
      <c r="F546" s="55" t="s">
        <v>1303</v>
      </c>
      <c r="G546" s="61" t="s">
        <v>1330</v>
      </c>
    </row>
    <row r="547" spans="1:7" ht="15">
      <c r="A547" s="108">
        <v>221</v>
      </c>
      <c r="B547" s="53" t="s">
        <v>1360</v>
      </c>
      <c r="C547" s="55">
        <v>50</v>
      </c>
      <c r="D547" s="55">
        <v>12</v>
      </c>
      <c r="E547" s="55">
        <v>5</v>
      </c>
      <c r="F547" s="55" t="s">
        <v>1303</v>
      </c>
      <c r="G547" s="61" t="s">
        <v>1330</v>
      </c>
    </row>
    <row r="548" spans="1:7" ht="15">
      <c r="A548" s="108">
        <v>222</v>
      </c>
      <c r="B548" s="53" t="s">
        <v>1360</v>
      </c>
      <c r="C548" s="55">
        <v>50</v>
      </c>
      <c r="D548" s="55">
        <v>13</v>
      </c>
      <c r="E548" s="55">
        <v>6</v>
      </c>
      <c r="F548" s="55" t="s">
        <v>1382</v>
      </c>
      <c r="G548" s="61" t="s">
        <v>1330</v>
      </c>
    </row>
    <row r="549" spans="1:7" ht="15">
      <c r="A549" s="108">
        <v>223</v>
      </c>
      <c r="B549" s="53" t="s">
        <v>1360</v>
      </c>
      <c r="C549" s="55">
        <v>50</v>
      </c>
      <c r="D549" s="55">
        <v>7</v>
      </c>
      <c r="E549" s="55">
        <v>6</v>
      </c>
      <c r="F549" s="55" t="s">
        <v>1372</v>
      </c>
      <c r="G549" s="61" t="s">
        <v>1330</v>
      </c>
    </row>
    <row r="550" spans="1:7" ht="15">
      <c r="A550" s="108">
        <v>224</v>
      </c>
      <c r="B550" s="53" t="s">
        <v>1360</v>
      </c>
      <c r="C550" s="55">
        <v>50</v>
      </c>
      <c r="D550" s="55">
        <v>15</v>
      </c>
      <c r="E550" s="55">
        <v>5.5</v>
      </c>
      <c r="F550" s="55" t="s">
        <v>1368</v>
      </c>
      <c r="G550" s="61" t="s">
        <v>1330</v>
      </c>
    </row>
    <row r="551" spans="1:7" ht="15">
      <c r="A551" s="108">
        <v>225</v>
      </c>
      <c r="B551" s="53" t="s">
        <v>1360</v>
      </c>
      <c r="C551" s="55">
        <v>51</v>
      </c>
      <c r="D551" s="55">
        <v>18</v>
      </c>
      <c r="E551" s="55">
        <v>0.4</v>
      </c>
      <c r="F551" s="55" t="s">
        <v>1288</v>
      </c>
      <c r="G551" s="39" t="s">
        <v>1289</v>
      </c>
    </row>
    <row r="552" spans="1:7" ht="15">
      <c r="A552" s="108">
        <v>226</v>
      </c>
      <c r="B552" s="53" t="s">
        <v>1360</v>
      </c>
      <c r="C552" s="55">
        <v>51</v>
      </c>
      <c r="D552" s="55">
        <v>17</v>
      </c>
      <c r="E552" s="55">
        <v>9</v>
      </c>
      <c r="F552" s="55" t="s">
        <v>241</v>
      </c>
      <c r="G552" s="61" t="s">
        <v>1330</v>
      </c>
    </row>
    <row r="553" spans="1:7" ht="15">
      <c r="A553" s="108">
        <v>227</v>
      </c>
      <c r="B553" s="53" t="s">
        <v>1360</v>
      </c>
      <c r="C553" s="55">
        <v>51</v>
      </c>
      <c r="D553" s="55">
        <v>19</v>
      </c>
      <c r="E553" s="55">
        <v>5.5</v>
      </c>
      <c r="F553" s="55" t="s">
        <v>967</v>
      </c>
      <c r="G553" s="61" t="s">
        <v>1330</v>
      </c>
    </row>
    <row r="554" spans="1:7" ht="15">
      <c r="A554" s="108">
        <v>228</v>
      </c>
      <c r="B554" s="53" t="s">
        <v>1360</v>
      </c>
      <c r="C554" s="55">
        <v>51</v>
      </c>
      <c r="D554" s="55">
        <v>16</v>
      </c>
      <c r="E554" s="55">
        <v>21</v>
      </c>
      <c r="F554" s="55" t="s">
        <v>243</v>
      </c>
      <c r="G554" s="61" t="s">
        <v>1330</v>
      </c>
    </row>
    <row r="555" spans="1:7" ht="15">
      <c r="A555" s="108">
        <v>229</v>
      </c>
      <c r="B555" s="53" t="s">
        <v>1360</v>
      </c>
      <c r="C555" s="55">
        <v>51</v>
      </c>
      <c r="D555" s="55">
        <v>6</v>
      </c>
      <c r="E555" s="55">
        <v>4</v>
      </c>
      <c r="F555" s="55" t="s">
        <v>1380</v>
      </c>
      <c r="G555" s="61" t="s">
        <v>309</v>
      </c>
    </row>
    <row r="556" spans="1:7" ht="15">
      <c r="A556" s="108">
        <v>230</v>
      </c>
      <c r="B556" s="53" t="s">
        <v>1360</v>
      </c>
      <c r="C556" s="55">
        <v>52</v>
      </c>
      <c r="D556" s="55">
        <v>8</v>
      </c>
      <c r="E556" s="55">
        <v>0.5</v>
      </c>
      <c r="F556" s="55" t="s">
        <v>1288</v>
      </c>
      <c r="G556" s="52" t="s">
        <v>1292</v>
      </c>
    </row>
    <row r="557" spans="1:7" ht="15">
      <c r="A557" s="108">
        <v>231</v>
      </c>
      <c r="B557" s="53" t="s">
        <v>1360</v>
      </c>
      <c r="C557" s="55">
        <v>52</v>
      </c>
      <c r="D557" s="55">
        <v>9</v>
      </c>
      <c r="E557" s="55">
        <v>3.4</v>
      </c>
      <c r="F557" s="55" t="s">
        <v>1288</v>
      </c>
      <c r="G557" s="39" t="s">
        <v>1289</v>
      </c>
    </row>
    <row r="558" spans="1:7" ht="15">
      <c r="A558" s="108">
        <v>232</v>
      </c>
      <c r="B558" s="53" t="s">
        <v>1360</v>
      </c>
      <c r="C558" s="55">
        <v>52</v>
      </c>
      <c r="D558" s="55">
        <v>11</v>
      </c>
      <c r="E558" s="55">
        <v>0.3</v>
      </c>
      <c r="F558" s="55" t="s">
        <v>1288</v>
      </c>
      <c r="G558" s="52" t="s">
        <v>1292</v>
      </c>
    </row>
    <row r="559" spans="1:7" ht="15">
      <c r="A559" s="108">
        <v>233</v>
      </c>
      <c r="B559" s="53" t="s">
        <v>1360</v>
      </c>
      <c r="C559" s="55">
        <v>52</v>
      </c>
      <c r="D559" s="55">
        <v>12</v>
      </c>
      <c r="E559" s="55">
        <v>5</v>
      </c>
      <c r="F559" s="55" t="s">
        <v>1288</v>
      </c>
      <c r="G559" s="39" t="s">
        <v>1289</v>
      </c>
    </row>
    <row r="560" spans="1:7" ht="15">
      <c r="A560" s="108">
        <v>234</v>
      </c>
      <c r="B560" s="53" t="s">
        <v>1360</v>
      </c>
      <c r="C560" s="55">
        <v>52</v>
      </c>
      <c r="D560" s="55">
        <v>10</v>
      </c>
      <c r="E560" s="55">
        <v>14</v>
      </c>
      <c r="F560" s="55" t="s">
        <v>243</v>
      </c>
      <c r="G560" s="61" t="s">
        <v>1330</v>
      </c>
    </row>
    <row r="561" spans="1:7" ht="15">
      <c r="A561" s="108">
        <v>235</v>
      </c>
      <c r="B561" s="53" t="s">
        <v>1360</v>
      </c>
      <c r="C561" s="55">
        <v>52</v>
      </c>
      <c r="D561" s="55">
        <v>6</v>
      </c>
      <c r="E561" s="55">
        <v>43</v>
      </c>
      <c r="F561" s="55" t="s">
        <v>1383</v>
      </c>
      <c r="G561" s="61" t="s">
        <v>1330</v>
      </c>
    </row>
    <row r="562" spans="1:7" ht="15">
      <c r="A562" s="116"/>
      <c r="B562" s="47" t="s">
        <v>406</v>
      </c>
      <c r="C562" s="59"/>
      <c r="D562" s="59"/>
      <c r="E562" s="59">
        <f>SUM(E327:E561)</f>
        <v>959.5999999999998</v>
      </c>
      <c r="F562" s="55"/>
      <c r="G562" s="61"/>
    </row>
    <row r="563" spans="1:7" ht="15">
      <c r="A563" s="108">
        <v>1</v>
      </c>
      <c r="B563" s="53" t="s">
        <v>1384</v>
      </c>
      <c r="C563" s="55">
        <v>8</v>
      </c>
      <c r="D563" s="55">
        <v>16</v>
      </c>
      <c r="E563" s="55">
        <v>1.4</v>
      </c>
      <c r="F563" s="55" t="s">
        <v>1385</v>
      </c>
      <c r="G563" s="61" t="s">
        <v>1330</v>
      </c>
    </row>
    <row r="564" spans="1:7" ht="15">
      <c r="A564" s="108">
        <v>2</v>
      </c>
      <c r="B564" s="53" t="s">
        <v>1384</v>
      </c>
      <c r="C564" s="55">
        <v>9</v>
      </c>
      <c r="D564" s="55">
        <v>9.1</v>
      </c>
      <c r="E564" s="55">
        <v>2.2</v>
      </c>
      <c r="F564" s="55" t="s">
        <v>1386</v>
      </c>
      <c r="G564" s="61" t="s">
        <v>1330</v>
      </c>
    </row>
    <row r="565" spans="1:7" ht="15">
      <c r="A565" s="108">
        <v>3</v>
      </c>
      <c r="B565" s="53" t="s">
        <v>1384</v>
      </c>
      <c r="C565" s="55">
        <v>9</v>
      </c>
      <c r="D565" s="55">
        <v>9.2</v>
      </c>
      <c r="E565" s="55">
        <v>2.4</v>
      </c>
      <c r="F565" s="55" t="s">
        <v>1308</v>
      </c>
      <c r="G565" s="61" t="s">
        <v>309</v>
      </c>
    </row>
    <row r="566" spans="1:7" ht="15">
      <c r="A566" s="108">
        <v>4</v>
      </c>
      <c r="B566" s="53" t="s">
        <v>1384</v>
      </c>
      <c r="C566" s="55">
        <v>9</v>
      </c>
      <c r="D566" s="55">
        <v>9.3</v>
      </c>
      <c r="E566" s="55">
        <v>2.6</v>
      </c>
      <c r="F566" s="55" t="s">
        <v>1308</v>
      </c>
      <c r="G566" s="61" t="s">
        <v>309</v>
      </c>
    </row>
    <row r="567" spans="1:7" ht="15">
      <c r="A567" s="108">
        <v>5</v>
      </c>
      <c r="B567" s="53" t="s">
        <v>1384</v>
      </c>
      <c r="C567" s="55">
        <v>9</v>
      </c>
      <c r="D567" s="55">
        <v>9.4</v>
      </c>
      <c r="E567" s="55">
        <v>2.2</v>
      </c>
      <c r="F567" s="55" t="s">
        <v>1324</v>
      </c>
      <c r="G567" s="61" t="s">
        <v>309</v>
      </c>
    </row>
    <row r="568" spans="1:7" ht="15">
      <c r="A568" s="108">
        <v>6</v>
      </c>
      <c r="B568" s="53" t="s">
        <v>1384</v>
      </c>
      <c r="C568" s="55">
        <v>23</v>
      </c>
      <c r="D568" s="173">
        <v>1</v>
      </c>
      <c r="E568" s="55">
        <v>2.5</v>
      </c>
      <c r="F568" s="55" t="s">
        <v>1308</v>
      </c>
      <c r="G568" s="61" t="s">
        <v>309</v>
      </c>
    </row>
    <row r="569" spans="1:7" ht="15">
      <c r="A569" s="108">
        <v>7</v>
      </c>
      <c r="B569" s="53" t="s">
        <v>1384</v>
      </c>
      <c r="C569" s="55">
        <v>23</v>
      </c>
      <c r="D569" s="173">
        <v>2</v>
      </c>
      <c r="E569" s="55">
        <v>2.3</v>
      </c>
      <c r="F569" s="55" t="s">
        <v>1359</v>
      </c>
      <c r="G569" s="61" t="s">
        <v>309</v>
      </c>
    </row>
    <row r="570" spans="1:7" ht="15">
      <c r="A570" s="108">
        <v>8</v>
      </c>
      <c r="B570" s="53" t="s">
        <v>1384</v>
      </c>
      <c r="C570" s="55">
        <v>23</v>
      </c>
      <c r="D570" s="173">
        <v>3</v>
      </c>
      <c r="E570" s="55">
        <v>3</v>
      </c>
      <c r="F570" s="55" t="s">
        <v>1303</v>
      </c>
      <c r="G570" s="61" t="s">
        <v>1330</v>
      </c>
    </row>
    <row r="571" spans="1:7" ht="15">
      <c r="A571" s="108">
        <v>9</v>
      </c>
      <c r="B571" s="53" t="s">
        <v>1384</v>
      </c>
      <c r="C571" s="55">
        <v>23</v>
      </c>
      <c r="D571" s="173">
        <v>4</v>
      </c>
      <c r="E571" s="55">
        <v>1.5</v>
      </c>
      <c r="F571" s="55" t="s">
        <v>1387</v>
      </c>
      <c r="G571" s="61" t="s">
        <v>309</v>
      </c>
    </row>
    <row r="572" spans="1:7" ht="15">
      <c r="A572" s="108">
        <v>10</v>
      </c>
      <c r="B572" s="53" t="s">
        <v>1384</v>
      </c>
      <c r="C572" s="55">
        <v>23</v>
      </c>
      <c r="D572" s="173">
        <v>5</v>
      </c>
      <c r="E572" s="55">
        <v>0.5</v>
      </c>
      <c r="F572" s="55" t="s">
        <v>1288</v>
      </c>
      <c r="G572" s="39" t="s">
        <v>1289</v>
      </c>
    </row>
    <row r="573" spans="1:7" ht="15">
      <c r="A573" s="108">
        <v>11</v>
      </c>
      <c r="B573" s="53" t="s">
        <v>1384</v>
      </c>
      <c r="C573" s="55">
        <v>23</v>
      </c>
      <c r="D573" s="173">
        <v>6</v>
      </c>
      <c r="E573" s="55">
        <v>5.2</v>
      </c>
      <c r="F573" s="55" t="s">
        <v>243</v>
      </c>
      <c r="G573" s="61" t="s">
        <v>1330</v>
      </c>
    </row>
    <row r="574" spans="1:7" ht="15">
      <c r="A574" s="108">
        <v>12</v>
      </c>
      <c r="B574" s="53" t="s">
        <v>1384</v>
      </c>
      <c r="C574" s="55">
        <v>23</v>
      </c>
      <c r="D574" s="173">
        <v>7</v>
      </c>
      <c r="E574" s="55">
        <v>3.4</v>
      </c>
      <c r="F574" s="55" t="s">
        <v>243</v>
      </c>
      <c r="G574" s="61" t="s">
        <v>1330</v>
      </c>
    </row>
    <row r="575" spans="1:7" ht="15">
      <c r="A575" s="108">
        <v>13</v>
      </c>
      <c r="B575" s="53" t="s">
        <v>1384</v>
      </c>
      <c r="C575" s="55">
        <v>23</v>
      </c>
      <c r="D575" s="173">
        <v>8</v>
      </c>
      <c r="E575" s="55">
        <v>0.5</v>
      </c>
      <c r="F575" s="55" t="s">
        <v>1288</v>
      </c>
      <c r="G575" s="52" t="s">
        <v>1292</v>
      </c>
    </row>
    <row r="576" spans="1:7" ht="15">
      <c r="A576" s="108">
        <v>14</v>
      </c>
      <c r="B576" s="53" t="s">
        <v>1384</v>
      </c>
      <c r="C576" s="55">
        <v>23</v>
      </c>
      <c r="D576" s="173">
        <v>9</v>
      </c>
      <c r="E576" s="55">
        <v>0.7</v>
      </c>
      <c r="F576" s="55" t="s">
        <v>1288</v>
      </c>
      <c r="G576" s="39" t="s">
        <v>1289</v>
      </c>
    </row>
    <row r="577" spans="1:7" ht="15">
      <c r="A577" s="108">
        <v>15</v>
      </c>
      <c r="B577" s="53" t="s">
        <v>1384</v>
      </c>
      <c r="C577" s="55">
        <v>23</v>
      </c>
      <c r="D577" s="173">
        <v>10</v>
      </c>
      <c r="E577" s="55">
        <v>5.5</v>
      </c>
      <c r="F577" s="55" t="s">
        <v>243</v>
      </c>
      <c r="G577" s="61" t="s">
        <v>1330</v>
      </c>
    </row>
    <row r="578" spans="1:7" ht="15">
      <c r="A578" s="108">
        <v>16</v>
      </c>
      <c r="B578" s="53" t="s">
        <v>1384</v>
      </c>
      <c r="C578" s="55">
        <v>23</v>
      </c>
      <c r="D578" s="173">
        <v>11</v>
      </c>
      <c r="E578" s="55">
        <v>0.5</v>
      </c>
      <c r="F578" s="55" t="s">
        <v>1055</v>
      </c>
      <c r="G578" s="61" t="s">
        <v>1388</v>
      </c>
    </row>
    <row r="579" spans="1:7" ht="15">
      <c r="A579" s="108">
        <v>17</v>
      </c>
      <c r="B579" s="53" t="s">
        <v>1384</v>
      </c>
      <c r="C579" s="55">
        <v>23</v>
      </c>
      <c r="D579" s="173">
        <v>12</v>
      </c>
      <c r="E579" s="55">
        <v>1.8</v>
      </c>
      <c r="F579" s="55" t="s">
        <v>383</v>
      </c>
      <c r="G579" s="61" t="s">
        <v>1388</v>
      </c>
    </row>
    <row r="580" spans="1:7" ht="15">
      <c r="A580" s="108">
        <v>18</v>
      </c>
      <c r="B580" s="53" t="s">
        <v>1384</v>
      </c>
      <c r="C580" s="55">
        <v>23</v>
      </c>
      <c r="D580" s="173">
        <v>13</v>
      </c>
      <c r="E580" s="55">
        <v>0.8</v>
      </c>
      <c r="F580" s="55" t="s">
        <v>998</v>
      </c>
      <c r="G580" s="61" t="s">
        <v>1388</v>
      </c>
    </row>
    <row r="581" spans="1:7" ht="15">
      <c r="A581" s="108">
        <v>19</v>
      </c>
      <c r="B581" s="53" t="s">
        <v>1384</v>
      </c>
      <c r="C581" s="55">
        <v>23</v>
      </c>
      <c r="D581" s="173">
        <v>14</v>
      </c>
      <c r="E581" s="55">
        <v>3.8</v>
      </c>
      <c r="F581" s="55" t="s">
        <v>1389</v>
      </c>
      <c r="G581" s="61" t="s">
        <v>1388</v>
      </c>
    </row>
    <row r="582" spans="1:7" ht="15">
      <c r="A582" s="108">
        <v>20</v>
      </c>
      <c r="B582" s="53" t="s">
        <v>1384</v>
      </c>
      <c r="C582" s="55">
        <v>23</v>
      </c>
      <c r="D582" s="173">
        <v>15</v>
      </c>
      <c r="E582" s="55">
        <v>8.4</v>
      </c>
      <c r="F582" s="55" t="s">
        <v>1390</v>
      </c>
      <c r="G582" s="61" t="s">
        <v>1388</v>
      </c>
    </row>
    <row r="583" spans="1:7" ht="15">
      <c r="A583" s="108">
        <v>21</v>
      </c>
      <c r="B583" s="53" t="s">
        <v>1384</v>
      </c>
      <c r="C583" s="55">
        <v>23</v>
      </c>
      <c r="D583" s="173">
        <v>16</v>
      </c>
      <c r="E583" s="55">
        <v>4</v>
      </c>
      <c r="F583" s="55" t="s">
        <v>383</v>
      </c>
      <c r="G583" s="61" t="s">
        <v>1388</v>
      </c>
    </row>
    <row r="584" spans="1:7" ht="15">
      <c r="A584" s="108">
        <v>22</v>
      </c>
      <c r="B584" s="53" t="s">
        <v>1384</v>
      </c>
      <c r="C584" s="55">
        <v>23</v>
      </c>
      <c r="D584" s="173">
        <v>17</v>
      </c>
      <c r="E584" s="55">
        <v>5.2</v>
      </c>
      <c r="F584" s="55" t="s">
        <v>243</v>
      </c>
      <c r="G584" s="61" t="s">
        <v>1330</v>
      </c>
    </row>
    <row r="585" spans="1:7" ht="15">
      <c r="A585" s="108">
        <v>23</v>
      </c>
      <c r="B585" s="53" t="s">
        <v>1384</v>
      </c>
      <c r="C585" s="55">
        <v>23</v>
      </c>
      <c r="D585" s="173">
        <v>18</v>
      </c>
      <c r="E585" s="55">
        <v>2.9</v>
      </c>
      <c r="F585" s="55" t="s">
        <v>243</v>
      </c>
      <c r="G585" s="61" t="s">
        <v>1330</v>
      </c>
    </row>
    <row r="586" spans="1:7" ht="15">
      <c r="A586" s="108">
        <v>24</v>
      </c>
      <c r="B586" s="53" t="s">
        <v>1384</v>
      </c>
      <c r="C586" s="55">
        <v>23</v>
      </c>
      <c r="D586" s="173">
        <v>19</v>
      </c>
      <c r="E586" s="55">
        <v>3.2</v>
      </c>
      <c r="F586" s="55" t="s">
        <v>243</v>
      </c>
      <c r="G586" s="61" t="s">
        <v>1330</v>
      </c>
    </row>
    <row r="587" spans="1:7" ht="15">
      <c r="A587" s="108">
        <v>25</v>
      </c>
      <c r="B587" s="53" t="s">
        <v>1384</v>
      </c>
      <c r="C587" s="55">
        <v>23</v>
      </c>
      <c r="D587" s="173">
        <v>20</v>
      </c>
      <c r="E587" s="55">
        <v>3</v>
      </c>
      <c r="F587" s="55" t="s">
        <v>1303</v>
      </c>
      <c r="G587" s="61" t="s">
        <v>1330</v>
      </c>
    </row>
    <row r="588" spans="1:7" ht="15">
      <c r="A588" s="108">
        <v>26</v>
      </c>
      <c r="B588" s="53" t="s">
        <v>1384</v>
      </c>
      <c r="C588" s="55">
        <v>23</v>
      </c>
      <c r="D588" s="173">
        <v>21</v>
      </c>
      <c r="E588" s="55">
        <v>1.1</v>
      </c>
      <c r="F588" s="55" t="s">
        <v>285</v>
      </c>
      <c r="G588" s="61"/>
    </row>
    <row r="589" spans="1:7" ht="15">
      <c r="A589" s="108">
        <v>27</v>
      </c>
      <c r="B589" s="53" t="s">
        <v>1384</v>
      </c>
      <c r="C589" s="55">
        <v>23</v>
      </c>
      <c r="D589" s="173">
        <v>22</v>
      </c>
      <c r="E589" s="55">
        <v>0.2</v>
      </c>
      <c r="F589" s="55" t="s">
        <v>1391</v>
      </c>
      <c r="G589" s="61"/>
    </row>
    <row r="590" spans="1:7" ht="15">
      <c r="A590" s="108">
        <v>28</v>
      </c>
      <c r="B590" s="53" t="s">
        <v>1384</v>
      </c>
      <c r="C590" s="55">
        <v>24</v>
      </c>
      <c r="D590" s="173">
        <v>1</v>
      </c>
      <c r="E590" s="55">
        <v>11</v>
      </c>
      <c r="F590" s="55" t="s">
        <v>1392</v>
      </c>
      <c r="G590" s="61" t="s">
        <v>1330</v>
      </c>
    </row>
    <row r="591" spans="1:7" ht="15">
      <c r="A591" s="108">
        <v>29</v>
      </c>
      <c r="B591" s="53" t="s">
        <v>1384</v>
      </c>
      <c r="C591" s="55">
        <v>24</v>
      </c>
      <c r="D591" s="173">
        <v>2</v>
      </c>
      <c r="E591" s="55">
        <v>4</v>
      </c>
      <c r="F591" s="55" t="s">
        <v>1392</v>
      </c>
      <c r="G591" s="61" t="s">
        <v>1330</v>
      </c>
    </row>
    <row r="592" spans="1:7" ht="15">
      <c r="A592" s="108">
        <v>30</v>
      </c>
      <c r="B592" s="53" t="s">
        <v>1384</v>
      </c>
      <c r="C592" s="55">
        <v>24</v>
      </c>
      <c r="D592" s="173">
        <v>3</v>
      </c>
      <c r="E592" s="55">
        <v>0.5</v>
      </c>
      <c r="F592" s="55" t="s">
        <v>1288</v>
      </c>
      <c r="G592" s="39" t="s">
        <v>1289</v>
      </c>
    </row>
    <row r="593" spans="1:7" ht="15">
      <c r="A593" s="108">
        <v>31</v>
      </c>
      <c r="B593" s="53" t="s">
        <v>1384</v>
      </c>
      <c r="C593" s="55">
        <v>24</v>
      </c>
      <c r="D593" s="173">
        <v>4</v>
      </c>
      <c r="E593" s="55">
        <v>6.4</v>
      </c>
      <c r="F593" s="55" t="s">
        <v>1379</v>
      </c>
      <c r="G593" s="61" t="s">
        <v>1330</v>
      </c>
    </row>
    <row r="594" spans="1:7" ht="15">
      <c r="A594" s="108">
        <v>32</v>
      </c>
      <c r="B594" s="53" t="s">
        <v>1384</v>
      </c>
      <c r="C594" s="55">
        <v>24</v>
      </c>
      <c r="D594" s="173">
        <v>5</v>
      </c>
      <c r="E594" s="55">
        <v>0.3</v>
      </c>
      <c r="F594" s="55" t="s">
        <v>1288</v>
      </c>
      <c r="G594" s="39" t="s">
        <v>1289</v>
      </c>
    </row>
    <row r="595" spans="1:7" ht="15">
      <c r="A595" s="108">
        <v>33</v>
      </c>
      <c r="B595" s="53" t="s">
        <v>1384</v>
      </c>
      <c r="C595" s="55">
        <v>24</v>
      </c>
      <c r="D595" s="173">
        <v>6</v>
      </c>
      <c r="E595" s="55">
        <v>8</v>
      </c>
      <c r="F595" s="55" t="s">
        <v>1379</v>
      </c>
      <c r="G595" s="61" t="s">
        <v>1330</v>
      </c>
    </row>
    <row r="596" spans="1:7" ht="15">
      <c r="A596" s="108">
        <v>34</v>
      </c>
      <c r="B596" s="53" t="s">
        <v>1384</v>
      </c>
      <c r="C596" s="55">
        <v>24</v>
      </c>
      <c r="D596" s="173">
        <v>7</v>
      </c>
      <c r="E596" s="55">
        <v>8</v>
      </c>
      <c r="F596" s="55" t="s">
        <v>1304</v>
      </c>
      <c r="G596" s="61" t="s">
        <v>1330</v>
      </c>
    </row>
    <row r="597" spans="1:7" ht="15">
      <c r="A597" s="108">
        <v>35</v>
      </c>
      <c r="B597" s="53" t="s">
        <v>1384</v>
      </c>
      <c r="C597" s="55">
        <v>24</v>
      </c>
      <c r="D597" s="173">
        <v>8</v>
      </c>
      <c r="E597" s="55">
        <v>1.9</v>
      </c>
      <c r="F597" s="55" t="s">
        <v>1304</v>
      </c>
      <c r="G597" s="61" t="s">
        <v>1330</v>
      </c>
    </row>
    <row r="598" spans="1:7" ht="15">
      <c r="A598" s="108">
        <v>36</v>
      </c>
      <c r="B598" s="53" t="s">
        <v>1384</v>
      </c>
      <c r="C598" s="55">
        <v>24</v>
      </c>
      <c r="D598" s="173">
        <v>9</v>
      </c>
      <c r="E598" s="55">
        <v>3</v>
      </c>
      <c r="F598" s="55" t="s">
        <v>1393</v>
      </c>
      <c r="G598" s="61" t="s">
        <v>1388</v>
      </c>
    </row>
    <row r="599" spans="1:7" ht="15">
      <c r="A599" s="108">
        <v>37</v>
      </c>
      <c r="B599" s="53" t="s">
        <v>1384</v>
      </c>
      <c r="C599" s="55">
        <v>24</v>
      </c>
      <c r="D599" s="173">
        <v>10</v>
      </c>
      <c r="E599" s="55">
        <v>5.3</v>
      </c>
      <c r="F599" s="55" t="s">
        <v>1379</v>
      </c>
      <c r="G599" s="61" t="s">
        <v>1330</v>
      </c>
    </row>
    <row r="600" spans="1:7" ht="15">
      <c r="A600" s="108">
        <v>38</v>
      </c>
      <c r="B600" s="53" t="s">
        <v>1384</v>
      </c>
      <c r="C600" s="55">
        <v>24</v>
      </c>
      <c r="D600" s="173">
        <v>11</v>
      </c>
      <c r="E600" s="55">
        <v>0.7</v>
      </c>
      <c r="F600" s="55" t="s">
        <v>1288</v>
      </c>
      <c r="G600" s="39" t="s">
        <v>1289</v>
      </c>
    </row>
    <row r="601" spans="1:7" ht="15">
      <c r="A601" s="108">
        <v>39</v>
      </c>
      <c r="B601" s="53" t="s">
        <v>1384</v>
      </c>
      <c r="C601" s="55">
        <v>24</v>
      </c>
      <c r="D601" s="173">
        <v>12</v>
      </c>
      <c r="E601" s="55">
        <v>1.7</v>
      </c>
      <c r="F601" s="55" t="s">
        <v>1394</v>
      </c>
      <c r="G601" s="61" t="s">
        <v>1388</v>
      </c>
    </row>
    <row r="602" spans="1:7" ht="15">
      <c r="A602" s="108">
        <v>40</v>
      </c>
      <c r="B602" s="53" t="s">
        <v>1384</v>
      </c>
      <c r="C602" s="55">
        <v>24</v>
      </c>
      <c r="D602" s="173">
        <v>13</v>
      </c>
      <c r="E602" s="55">
        <v>1</v>
      </c>
      <c r="F602" s="55" t="s">
        <v>1315</v>
      </c>
      <c r="G602" s="61" t="s">
        <v>1388</v>
      </c>
    </row>
    <row r="603" spans="1:7" ht="15">
      <c r="A603" s="108">
        <v>41</v>
      </c>
      <c r="B603" s="53" t="s">
        <v>1384</v>
      </c>
      <c r="C603" s="55">
        <v>24</v>
      </c>
      <c r="D603" s="173">
        <v>14</v>
      </c>
      <c r="E603" s="55">
        <v>5.6</v>
      </c>
      <c r="F603" s="55" t="s">
        <v>1303</v>
      </c>
      <c r="G603" s="61" t="s">
        <v>1330</v>
      </c>
    </row>
    <row r="604" spans="1:7" ht="15">
      <c r="A604" s="108">
        <v>42</v>
      </c>
      <c r="B604" s="53" t="s">
        <v>1384</v>
      </c>
      <c r="C604" s="55">
        <v>24</v>
      </c>
      <c r="D604" s="173">
        <v>15</v>
      </c>
      <c r="E604" s="55">
        <v>1.3</v>
      </c>
      <c r="F604" s="55" t="s">
        <v>1308</v>
      </c>
      <c r="G604" s="61" t="s">
        <v>309</v>
      </c>
    </row>
    <row r="605" spans="1:7" ht="15">
      <c r="A605" s="108">
        <v>43</v>
      </c>
      <c r="B605" s="53" t="s">
        <v>1384</v>
      </c>
      <c r="C605" s="55">
        <v>24</v>
      </c>
      <c r="D605" s="173">
        <v>16</v>
      </c>
      <c r="E605" s="55">
        <v>3</v>
      </c>
      <c r="F605" s="55" t="s">
        <v>1392</v>
      </c>
      <c r="G605" s="61" t="s">
        <v>1330</v>
      </c>
    </row>
    <row r="606" spans="1:7" ht="15">
      <c r="A606" s="108">
        <v>44</v>
      </c>
      <c r="B606" s="53" t="s">
        <v>1384</v>
      </c>
      <c r="C606" s="55">
        <v>24</v>
      </c>
      <c r="D606" s="173">
        <v>17</v>
      </c>
      <c r="E606" s="55">
        <v>5.3</v>
      </c>
      <c r="F606" s="55" t="s">
        <v>965</v>
      </c>
      <c r="G606" s="61" t="s">
        <v>1330</v>
      </c>
    </row>
    <row r="607" spans="1:7" ht="15">
      <c r="A607" s="108">
        <v>45</v>
      </c>
      <c r="B607" s="53" t="s">
        <v>1384</v>
      </c>
      <c r="C607" s="55">
        <v>24</v>
      </c>
      <c r="D607" s="173">
        <v>18</v>
      </c>
      <c r="E607" s="55">
        <v>2.7</v>
      </c>
      <c r="F607" s="55" t="s">
        <v>1395</v>
      </c>
      <c r="G607" s="61" t="s">
        <v>1330</v>
      </c>
    </row>
    <row r="608" spans="1:7" ht="15">
      <c r="A608" s="108">
        <v>46</v>
      </c>
      <c r="B608" s="53" t="s">
        <v>1384</v>
      </c>
      <c r="C608" s="55">
        <v>24</v>
      </c>
      <c r="D608" s="173">
        <v>19</v>
      </c>
      <c r="E608" s="55">
        <v>3.5</v>
      </c>
      <c r="F608" s="55" t="s">
        <v>1379</v>
      </c>
      <c r="G608" s="61" t="s">
        <v>1330</v>
      </c>
    </row>
    <row r="609" spans="1:7" ht="15">
      <c r="A609" s="108">
        <v>47</v>
      </c>
      <c r="B609" s="53" t="s">
        <v>1384</v>
      </c>
      <c r="C609" s="55">
        <v>24</v>
      </c>
      <c r="D609" s="173">
        <v>20</v>
      </c>
      <c r="E609" s="55">
        <v>0.6</v>
      </c>
      <c r="F609" s="55" t="s">
        <v>1288</v>
      </c>
      <c r="G609" s="39" t="s">
        <v>1289</v>
      </c>
    </row>
    <row r="610" spans="1:7" ht="15">
      <c r="A610" s="108">
        <v>48</v>
      </c>
      <c r="B610" s="53" t="s">
        <v>1384</v>
      </c>
      <c r="C610" s="55">
        <v>24</v>
      </c>
      <c r="D610" s="173">
        <v>21</v>
      </c>
      <c r="E610" s="55">
        <v>0.6</v>
      </c>
      <c r="F610" s="55" t="s">
        <v>1396</v>
      </c>
      <c r="G610" s="61"/>
    </row>
    <row r="611" spans="1:7" ht="15">
      <c r="A611" s="108">
        <v>49</v>
      </c>
      <c r="B611" s="53" t="s">
        <v>1384</v>
      </c>
      <c r="C611" s="55">
        <v>24</v>
      </c>
      <c r="D611" s="173">
        <v>22</v>
      </c>
      <c r="E611" s="55">
        <v>0.3</v>
      </c>
      <c r="F611" s="55" t="s">
        <v>285</v>
      </c>
      <c r="G611" s="61"/>
    </row>
    <row r="612" spans="1:7" ht="15">
      <c r="A612" s="108">
        <v>50</v>
      </c>
      <c r="B612" s="53" t="s">
        <v>1384</v>
      </c>
      <c r="C612" s="55">
        <v>24</v>
      </c>
      <c r="D612" s="55">
        <v>23</v>
      </c>
      <c r="E612" s="55">
        <v>0.3</v>
      </c>
      <c r="F612" s="55" t="s">
        <v>1391</v>
      </c>
      <c r="G612" s="61"/>
    </row>
    <row r="613" spans="1:7" ht="15">
      <c r="A613" s="108">
        <v>51</v>
      </c>
      <c r="B613" s="53" t="s">
        <v>1384</v>
      </c>
      <c r="C613" s="55">
        <v>25</v>
      </c>
      <c r="D613" s="173">
        <v>1</v>
      </c>
      <c r="E613" s="55">
        <v>4.1</v>
      </c>
      <c r="F613" s="55" t="s">
        <v>243</v>
      </c>
      <c r="G613" s="61" t="s">
        <v>1330</v>
      </c>
    </row>
    <row r="614" spans="1:7" ht="15">
      <c r="A614" s="108">
        <v>52</v>
      </c>
      <c r="B614" s="53" t="s">
        <v>1384</v>
      </c>
      <c r="C614" s="55">
        <v>25</v>
      </c>
      <c r="D614" s="173">
        <v>2</v>
      </c>
      <c r="E614" s="55">
        <v>5.5</v>
      </c>
      <c r="F614" s="55" t="s">
        <v>1365</v>
      </c>
      <c r="G614" s="61" t="s">
        <v>1330</v>
      </c>
    </row>
    <row r="615" spans="1:7" ht="15">
      <c r="A615" s="108">
        <v>53</v>
      </c>
      <c r="B615" s="53" t="s">
        <v>1384</v>
      </c>
      <c r="C615" s="55">
        <v>25</v>
      </c>
      <c r="D615" s="173">
        <v>3</v>
      </c>
      <c r="E615" s="55">
        <v>2.3</v>
      </c>
      <c r="F615" s="55" t="s">
        <v>998</v>
      </c>
      <c r="G615" s="61" t="s">
        <v>1388</v>
      </c>
    </row>
    <row r="616" spans="1:7" ht="15">
      <c r="A616" s="108">
        <v>54</v>
      </c>
      <c r="B616" s="53" t="s">
        <v>1384</v>
      </c>
      <c r="C616" s="55">
        <v>25</v>
      </c>
      <c r="D616" s="173">
        <v>4</v>
      </c>
      <c r="E616" s="55">
        <v>2</v>
      </c>
      <c r="F616" s="55" t="s">
        <v>1390</v>
      </c>
      <c r="G616" s="61" t="s">
        <v>309</v>
      </c>
    </row>
    <row r="617" spans="1:7" ht="15">
      <c r="A617" s="108">
        <v>55</v>
      </c>
      <c r="B617" s="53" t="s">
        <v>1384</v>
      </c>
      <c r="C617" s="55">
        <v>25</v>
      </c>
      <c r="D617" s="173">
        <v>5</v>
      </c>
      <c r="E617" s="55">
        <v>2.4</v>
      </c>
      <c r="F617" s="55" t="s">
        <v>383</v>
      </c>
      <c r="G617" s="61" t="s">
        <v>1388</v>
      </c>
    </row>
    <row r="618" spans="1:7" ht="15">
      <c r="A618" s="108">
        <v>56</v>
      </c>
      <c r="B618" s="53" t="s">
        <v>1384</v>
      </c>
      <c r="C618" s="55">
        <v>25</v>
      </c>
      <c r="D618" s="173">
        <v>6</v>
      </c>
      <c r="E618" s="55">
        <v>0.5</v>
      </c>
      <c r="F618" s="55" t="s">
        <v>383</v>
      </c>
      <c r="G618" s="61" t="s">
        <v>1388</v>
      </c>
    </row>
    <row r="619" spans="1:7" ht="15">
      <c r="A619" s="108">
        <v>57</v>
      </c>
      <c r="B619" s="53" t="s">
        <v>1384</v>
      </c>
      <c r="C619" s="55">
        <v>25</v>
      </c>
      <c r="D619" s="173">
        <v>7</v>
      </c>
      <c r="E619" s="55">
        <v>4</v>
      </c>
      <c r="F619" s="55" t="s">
        <v>1055</v>
      </c>
      <c r="G619" s="61" t="s">
        <v>1388</v>
      </c>
    </row>
    <row r="620" spans="1:7" ht="15">
      <c r="A620" s="108">
        <v>58</v>
      </c>
      <c r="B620" s="53" t="s">
        <v>1384</v>
      </c>
      <c r="C620" s="55">
        <v>25</v>
      </c>
      <c r="D620" s="173">
        <v>8</v>
      </c>
      <c r="E620" s="55">
        <v>7</v>
      </c>
      <c r="F620" s="55" t="s">
        <v>1055</v>
      </c>
      <c r="G620" s="61" t="s">
        <v>1388</v>
      </c>
    </row>
    <row r="621" spans="1:7" ht="15">
      <c r="A621" s="108">
        <v>59</v>
      </c>
      <c r="B621" s="53" t="s">
        <v>1384</v>
      </c>
      <c r="C621" s="55">
        <v>25</v>
      </c>
      <c r="D621" s="173">
        <v>9</v>
      </c>
      <c r="E621" s="55">
        <v>18.5</v>
      </c>
      <c r="F621" s="55" t="s">
        <v>1379</v>
      </c>
      <c r="G621" s="61" t="s">
        <v>1330</v>
      </c>
    </row>
    <row r="622" spans="1:7" ht="15">
      <c r="A622" s="108">
        <v>60</v>
      </c>
      <c r="B622" s="53" t="s">
        <v>1384</v>
      </c>
      <c r="C622" s="55">
        <v>25</v>
      </c>
      <c r="D622" s="173">
        <v>10</v>
      </c>
      <c r="E622" s="55">
        <v>2</v>
      </c>
      <c r="F622" s="55" t="s">
        <v>1393</v>
      </c>
      <c r="G622" s="61" t="s">
        <v>1388</v>
      </c>
    </row>
    <row r="623" spans="1:7" ht="15">
      <c r="A623" s="108">
        <v>61</v>
      </c>
      <c r="B623" s="53" t="s">
        <v>1384</v>
      </c>
      <c r="C623" s="55">
        <v>25</v>
      </c>
      <c r="D623" s="173">
        <v>11</v>
      </c>
      <c r="E623" s="55">
        <v>9.6</v>
      </c>
      <c r="F623" s="55" t="s">
        <v>1308</v>
      </c>
      <c r="G623" s="61" t="s">
        <v>309</v>
      </c>
    </row>
    <row r="624" spans="1:7" ht="15">
      <c r="A624" s="108">
        <v>62</v>
      </c>
      <c r="B624" s="53" t="s">
        <v>1384</v>
      </c>
      <c r="C624" s="55">
        <v>25</v>
      </c>
      <c r="D624" s="173">
        <v>12</v>
      </c>
      <c r="E624" s="55">
        <v>2.7</v>
      </c>
      <c r="F624" s="55" t="s">
        <v>1059</v>
      </c>
      <c r="G624" s="61" t="s">
        <v>1388</v>
      </c>
    </row>
    <row r="625" spans="1:7" ht="15">
      <c r="A625" s="108">
        <v>63</v>
      </c>
      <c r="B625" s="53" t="s">
        <v>1384</v>
      </c>
      <c r="C625" s="55">
        <v>25</v>
      </c>
      <c r="D625" s="173">
        <v>13</v>
      </c>
      <c r="E625" s="55">
        <v>0.2</v>
      </c>
      <c r="F625" s="55" t="s">
        <v>1396</v>
      </c>
      <c r="G625" s="61"/>
    </row>
    <row r="626" spans="1:7" ht="15">
      <c r="A626" s="108">
        <v>64</v>
      </c>
      <c r="B626" s="53" t="s">
        <v>1384</v>
      </c>
      <c r="C626" s="55">
        <v>25</v>
      </c>
      <c r="D626" s="173">
        <v>14</v>
      </c>
      <c r="E626" s="55">
        <v>0.1</v>
      </c>
      <c r="F626" s="55" t="s">
        <v>285</v>
      </c>
      <c r="G626" s="61"/>
    </row>
    <row r="627" spans="1:7" ht="15">
      <c r="A627" s="108">
        <v>65</v>
      </c>
      <c r="B627" s="53" t="s">
        <v>1384</v>
      </c>
      <c r="C627" s="55">
        <v>25</v>
      </c>
      <c r="D627" s="173">
        <v>15</v>
      </c>
      <c r="E627" s="55">
        <v>0.1</v>
      </c>
      <c r="F627" s="55" t="s">
        <v>1391</v>
      </c>
      <c r="G627" s="61"/>
    </row>
    <row r="628" spans="1:7" ht="15">
      <c r="A628" s="108"/>
      <c r="B628" s="47" t="s">
        <v>406</v>
      </c>
      <c r="C628" s="59"/>
      <c r="D628" s="59"/>
      <c r="E628" s="59">
        <f>SUM(E563:E627)</f>
        <v>206.79999999999998</v>
      </c>
      <c r="F628" s="55"/>
      <c r="G628" s="61"/>
    </row>
    <row r="629" spans="1:7" ht="15">
      <c r="A629" s="108"/>
      <c r="B629" s="47" t="s">
        <v>275</v>
      </c>
      <c r="C629" s="59"/>
      <c r="D629" s="59"/>
      <c r="E629" s="59">
        <v>1927.2</v>
      </c>
      <c r="F629" s="55"/>
      <c r="G629" s="61"/>
    </row>
    <row r="633" spans="2:6" ht="12.75">
      <c r="B633" s="10" t="s">
        <v>86</v>
      </c>
      <c r="F633" s="10" t="s">
        <v>1397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4:F81"/>
  <sheetViews>
    <sheetView zoomScalePageLayoutView="0" workbookViewId="0" topLeftCell="A1">
      <selection activeCell="E16" sqref="E16"/>
    </sheetView>
  </sheetViews>
  <sheetFormatPr defaultColWidth="11.57421875" defaultRowHeight="12.75"/>
  <cols>
    <col min="1" max="1" width="7.00390625" style="0" customWidth="1"/>
    <col min="2" max="2" width="17.421875" style="0" customWidth="1"/>
    <col min="3" max="3" width="8.57421875" style="0" customWidth="1"/>
    <col min="4" max="4" width="9.7109375" style="0" customWidth="1"/>
    <col min="6" max="6" width="67.57421875" style="0" customWidth="1"/>
  </cols>
  <sheetData>
    <row r="4" spans="1:6" ht="18">
      <c r="A4" s="343" t="s">
        <v>492</v>
      </c>
      <c r="B4" s="343"/>
      <c r="C4" s="343"/>
      <c r="D4" s="343"/>
      <c r="E4" s="343"/>
      <c r="F4" s="343"/>
    </row>
    <row r="5" spans="1:6" ht="18">
      <c r="A5" s="343" t="s">
        <v>8</v>
      </c>
      <c r="B5" s="343"/>
      <c r="C5" s="343"/>
      <c r="D5" s="343"/>
      <c r="E5" s="343"/>
      <c r="F5" s="343"/>
    </row>
    <row r="6" spans="1:6" ht="18">
      <c r="A6" s="343" t="s">
        <v>494</v>
      </c>
      <c r="B6" s="343"/>
      <c r="C6" s="343"/>
      <c r="D6" s="343"/>
      <c r="E6" s="343"/>
      <c r="F6" s="343"/>
    </row>
    <row r="8" spans="1:6" s="79" customFormat="1" ht="12.75">
      <c r="A8" s="80" t="s">
        <v>495</v>
      </c>
      <c r="B8" s="80" t="s">
        <v>29</v>
      </c>
      <c r="C8" s="80" t="s">
        <v>31</v>
      </c>
      <c r="D8" s="80" t="s">
        <v>32</v>
      </c>
      <c r="E8" s="80" t="s">
        <v>33</v>
      </c>
      <c r="F8" s="80" t="s">
        <v>496</v>
      </c>
    </row>
    <row r="9" spans="1:6" ht="12.75">
      <c r="A9" s="81">
        <v>1</v>
      </c>
      <c r="B9" s="82" t="str">
        <f>'[1]Приполонинне'!B11</f>
        <v>Приполонинне</v>
      </c>
      <c r="C9" s="81">
        <f>'[1]Приполонинне'!C11</f>
        <v>15</v>
      </c>
      <c r="D9" s="81">
        <f>'[1]Приполонинне'!D11</f>
        <v>13</v>
      </c>
      <c r="E9" s="81">
        <f>'[1]Приполонинне'!E11</f>
        <v>1.3</v>
      </c>
      <c r="F9" s="211" t="str">
        <f>'[1]Приполонинне'!F11</f>
        <v>Лунарія оживаюча</v>
      </c>
    </row>
    <row r="10" spans="1:6" ht="12.75">
      <c r="A10" s="81">
        <v>2</v>
      </c>
      <c r="B10" s="82" t="str">
        <f>'[1]Приполонинне'!B12</f>
        <v>Приполонинне</v>
      </c>
      <c r="C10" s="81">
        <f>'[1]Приполонинне'!C12</f>
        <v>7</v>
      </c>
      <c r="D10" s="81">
        <f>'[1]Приполонинне'!D12</f>
        <v>11</v>
      </c>
      <c r="E10" s="81">
        <f>'[1]Приполонинне'!E12</f>
        <v>0.3</v>
      </c>
      <c r="F10" s="211" t="str">
        <f>'[1]Приполонинне'!F12</f>
        <v>Лунарія оживаюча</v>
      </c>
    </row>
    <row r="11" spans="1:6" ht="12.75">
      <c r="A11" s="81">
        <v>3</v>
      </c>
      <c r="B11" s="82" t="str">
        <f>'[1]Приполонинне'!B13</f>
        <v>Приполонинне</v>
      </c>
      <c r="C11" s="81">
        <f>'[1]Приполонинне'!C13</f>
        <v>1</v>
      </c>
      <c r="D11" s="81">
        <f>'[1]Приполонинне'!D13</f>
        <v>8</v>
      </c>
      <c r="E11" s="81">
        <f>'[1]Приполонинне'!E13</f>
        <v>19</v>
      </c>
      <c r="F11" s="211" t="str">
        <f>'[1]Приполонинне'!F13</f>
        <v>Лунарія оживаюча</v>
      </c>
    </row>
    <row r="12" spans="1:6" ht="12.75">
      <c r="A12" s="81">
        <v>4</v>
      </c>
      <c r="B12" s="82" t="str">
        <f>'[1]Приполонинне'!B14</f>
        <v>Приполонинне</v>
      </c>
      <c r="C12" s="81">
        <f>'[1]Приполонинне'!C14</f>
        <v>14</v>
      </c>
      <c r="D12" s="81">
        <f>'[1]Приполонинне'!D14</f>
        <v>5</v>
      </c>
      <c r="E12" s="81">
        <f>'[1]Приполонинне'!E14</f>
        <v>0.5</v>
      </c>
      <c r="F12" s="211" t="str">
        <f>'[1]Приполонинне'!F14</f>
        <v>Лунарія оживаюча</v>
      </c>
    </row>
    <row r="13" spans="1:6" ht="12.75">
      <c r="A13" s="81">
        <v>5</v>
      </c>
      <c r="B13" s="82" t="str">
        <f>'[1]Приполонинне'!B15</f>
        <v>Приполонинне</v>
      </c>
      <c r="C13" s="81">
        <f>'[1]Приполонинне'!C15</f>
        <v>22</v>
      </c>
      <c r="D13" s="81">
        <f>'[1]Приполонинне'!D15</f>
        <v>8</v>
      </c>
      <c r="E13" s="81">
        <f>'[1]Приполонинне'!E15</f>
        <v>2.3</v>
      </c>
      <c r="F13" s="211" t="str">
        <f>'[1]Приполонинне'!F15</f>
        <v>Лунарія оживаюча</v>
      </c>
    </row>
    <row r="14" spans="1:6" ht="12.75">
      <c r="A14" s="81">
        <v>6</v>
      </c>
      <c r="B14" s="82" t="str">
        <f>'[1]Приполонинне'!B16</f>
        <v>Приполонинне</v>
      </c>
      <c r="C14" s="81">
        <f>'[1]Приполонинне'!C16</f>
        <v>14</v>
      </c>
      <c r="D14" s="81">
        <f>'[1]Приполонинне'!D16</f>
        <v>31</v>
      </c>
      <c r="E14" s="81">
        <f>'[1]Приполонинне'!E16</f>
        <v>1.2</v>
      </c>
      <c r="F14" s="211" t="str">
        <f>'[1]Приполонинне'!F16</f>
        <v>Лунарія оживаюча</v>
      </c>
    </row>
    <row r="15" spans="1:6" ht="12.75">
      <c r="A15" s="81">
        <v>7</v>
      </c>
      <c r="B15" s="82" t="str">
        <f>'[1]Бутивля'!B12</f>
        <v>Бутивлянське</v>
      </c>
      <c r="C15" s="212">
        <f>'[1]Бутивля'!C12</f>
        <v>5</v>
      </c>
      <c r="D15" s="212">
        <f>'[1]Бутивля'!D12</f>
        <v>6</v>
      </c>
      <c r="E15" s="212">
        <f>'[1]Бутивля'!E12</f>
        <v>0.4</v>
      </c>
      <c r="F15" s="213" t="str">
        <f>'[1]Бутивля'!F12</f>
        <v>Пальчатокорінник травневий</v>
      </c>
    </row>
    <row r="16" spans="1:6" ht="12.75">
      <c r="A16" s="81">
        <v>8</v>
      </c>
      <c r="B16" s="82" t="str">
        <f>'[1]Бутивля'!B13</f>
        <v>Бутивлянське</v>
      </c>
      <c r="C16" s="212">
        <f>'[1]Бутивля'!C13</f>
        <v>5</v>
      </c>
      <c r="D16" s="212">
        <f>'[1]Бутивля'!D13</f>
        <v>4</v>
      </c>
      <c r="E16" s="212">
        <f>'[1]Бутивля'!E13</f>
        <v>3.1</v>
      </c>
      <c r="F16" s="213" t="str">
        <f>'[1]Бутивля'!F13</f>
        <v>Коручка широколиста</v>
      </c>
    </row>
    <row r="17" spans="1:6" ht="12.75">
      <c r="A17" s="81">
        <v>9</v>
      </c>
      <c r="B17" s="82" t="str">
        <f>'[1]Бутивля'!B14</f>
        <v>Бутивлянське</v>
      </c>
      <c r="C17" s="212">
        <f>'[1]Бутивля'!C14</f>
        <v>5</v>
      </c>
      <c r="D17" s="212">
        <f>'[1]Бутивля'!D14</f>
        <v>3</v>
      </c>
      <c r="E17" s="212">
        <f>'[1]Бутивля'!E14</f>
        <v>18</v>
      </c>
      <c r="F17" s="213" t="str">
        <f>'[1]Бутивля'!F14</f>
        <v>лунарія ожичаюча</v>
      </c>
    </row>
    <row r="18" spans="1:6" ht="12.75">
      <c r="A18" s="81">
        <v>10</v>
      </c>
      <c r="B18" s="82" t="str">
        <f>'[1]Бутивля'!B15</f>
        <v>Бутивлянське</v>
      </c>
      <c r="C18" s="212">
        <f>'[1]Бутивля'!C15</f>
        <v>5</v>
      </c>
      <c r="D18" s="212">
        <f>'[1]Бутивля'!D15</f>
        <v>1</v>
      </c>
      <c r="E18" s="212">
        <f>'[1]Бутивля'!E15</f>
        <v>42</v>
      </c>
      <c r="F18" s="213" t="str">
        <f>'[1]Бутивля'!F15</f>
        <v>лунарія оживаюча</v>
      </c>
    </row>
    <row r="19" spans="1:6" ht="12.75">
      <c r="A19" s="81">
        <v>11</v>
      </c>
      <c r="B19" s="82" t="str">
        <f>'[1]Бутивля'!B16</f>
        <v>Бутивлянське</v>
      </c>
      <c r="C19" s="212">
        <f>'[1]Бутивля'!C16</f>
        <v>5</v>
      </c>
      <c r="D19" s="212">
        <f>'[1]Бутивля'!D16</f>
        <v>9</v>
      </c>
      <c r="E19" s="212">
        <f>'[1]Бутивля'!E16</f>
        <v>1.2</v>
      </c>
      <c r="F19" s="213" t="str">
        <f>'[1]Бутивля'!F16</f>
        <v>лунарія оживаюча</v>
      </c>
    </row>
    <row r="20" spans="1:6" ht="12.75">
      <c r="A20" s="81">
        <v>12</v>
      </c>
      <c r="B20" s="82" t="str">
        <f>'[1]Бутивля'!B17</f>
        <v>Бутивлянське</v>
      </c>
      <c r="C20" s="212">
        <f>'[1]Бутивля'!C17</f>
        <v>5</v>
      </c>
      <c r="D20" s="212">
        <f>'[1]Бутивля'!D17</f>
        <v>11</v>
      </c>
      <c r="E20" s="212">
        <f>'[1]Бутивля'!E17</f>
        <v>3.5</v>
      </c>
      <c r="F20" s="213" t="str">
        <f>'[1]Бутивля'!F17</f>
        <v>лунарія оживаюча</v>
      </c>
    </row>
    <row r="21" spans="1:6" ht="12.75">
      <c r="A21" s="81">
        <v>13</v>
      </c>
      <c r="B21" s="82" t="str">
        <f>'[1]Бутивля'!B18</f>
        <v>Бутивлянське</v>
      </c>
      <c r="C21" s="212">
        <f>'[1]Бутивля'!C18</f>
        <v>5</v>
      </c>
      <c r="D21" s="212">
        <f>'[1]Бутивля'!D18</f>
        <v>5</v>
      </c>
      <c r="E21" s="212">
        <f>'[1]Бутивля'!E18</f>
        <v>0.3</v>
      </c>
      <c r="F21" s="213" t="str">
        <f>'[1]Бутивля'!F18</f>
        <v>лунарія оживаюча</v>
      </c>
    </row>
    <row r="22" spans="1:6" ht="12.75">
      <c r="A22" s="81">
        <v>14</v>
      </c>
      <c r="B22" s="82" t="str">
        <f>'[1]Сколе'!B12</f>
        <v>Сколівське</v>
      </c>
      <c r="C22" s="212">
        <f>'[1]Сколе'!C12</f>
        <v>20</v>
      </c>
      <c r="D22" s="212">
        <f>'[1]Сколе'!D12</f>
        <v>19</v>
      </c>
      <c r="E22" s="212">
        <f>'[1]Сколе'!E12</f>
        <v>8.4</v>
      </c>
      <c r="F22" s="82" t="str">
        <f>'[1]Сколе'!F12</f>
        <v>Цибуля ведмежа</v>
      </c>
    </row>
    <row r="23" spans="1:6" ht="12.75">
      <c r="A23" s="81">
        <v>15</v>
      </c>
      <c r="B23" s="82" t="str">
        <f>'[1]Сколе'!B13</f>
        <v>Сколівське</v>
      </c>
      <c r="C23" s="212">
        <f>'[1]Сколе'!C13</f>
        <v>20</v>
      </c>
      <c r="D23" s="212">
        <f>'[1]Сколе'!D13</f>
        <v>10</v>
      </c>
      <c r="E23" s="212">
        <f>'[1]Сколе'!E13</f>
        <v>19.1</v>
      </c>
      <c r="F23" s="82" t="str">
        <f>'[1]Сколе'!F13</f>
        <v>Цибуля ведмежа</v>
      </c>
    </row>
    <row r="24" spans="1:6" ht="12.75">
      <c r="A24" s="81">
        <v>16</v>
      </c>
      <c r="B24" s="82" t="str">
        <f>'[1]Сколе'!B14</f>
        <v>Сколівське</v>
      </c>
      <c r="C24" s="212">
        <f>'[1]Сколе'!C14</f>
        <v>20</v>
      </c>
      <c r="D24" s="212">
        <f>'[1]Сколе'!D14</f>
        <v>13</v>
      </c>
      <c r="E24" s="212">
        <f>'[1]Сколе'!E14</f>
        <v>5.7</v>
      </c>
      <c r="F24" s="82" t="str">
        <f>'[1]Сколе'!F14</f>
        <v>Цибуля ведмежа</v>
      </c>
    </row>
    <row r="25" spans="1:6" ht="12.75">
      <c r="A25" s="81">
        <v>17</v>
      </c>
      <c r="B25" s="82" t="str">
        <f>'[1]Сколе'!B15</f>
        <v>Сколівське</v>
      </c>
      <c r="C25" s="212">
        <f>'[1]Сколе'!C15</f>
        <v>23</v>
      </c>
      <c r="D25" s="212">
        <f>'[1]Сколе'!D15</f>
        <v>3</v>
      </c>
      <c r="E25" s="212">
        <f>'[1]Сколе'!E15</f>
        <v>10</v>
      </c>
      <c r="F25" s="82" t="str">
        <f>'[1]Сколе'!F15</f>
        <v>Цибуля ведмежа</v>
      </c>
    </row>
    <row r="26" spans="1:6" ht="12.75">
      <c r="A26" s="81">
        <v>18</v>
      </c>
      <c r="B26" s="82" t="str">
        <f>'[1]Сколе'!B16</f>
        <v>Сколівське</v>
      </c>
      <c r="C26" s="212">
        <f>'[1]Сколе'!C16</f>
        <v>15</v>
      </c>
      <c r="D26" s="212">
        <f>'[1]Сколе'!D16</f>
        <v>4</v>
      </c>
      <c r="E26" s="212">
        <f>'[1]Сколе'!E16</f>
        <v>3</v>
      </c>
      <c r="F26" s="82" t="str">
        <f>'[1]Сколе'!F16</f>
        <v>коручка широколиста</v>
      </c>
    </row>
    <row r="27" spans="1:6" ht="12.75">
      <c r="A27" s="81">
        <v>19</v>
      </c>
      <c r="B27" s="82" t="str">
        <f>'[1]Сколе'!B17</f>
        <v>Сколівське</v>
      </c>
      <c r="C27" s="212">
        <f>'[1]Сколе'!C17</f>
        <v>9</v>
      </c>
      <c r="D27" s="212">
        <f>'[1]Сколе'!D17</f>
        <v>2</v>
      </c>
      <c r="E27" s="212">
        <f>'[1]Сколе'!E17</f>
        <v>13</v>
      </c>
      <c r="F27" s="82" t="str">
        <f>'[1]Сколе'!F17</f>
        <v>баранець звичайний</v>
      </c>
    </row>
    <row r="28" spans="1:6" ht="12.75">
      <c r="A28" s="82">
        <v>20</v>
      </c>
      <c r="B28" s="82" t="str">
        <f>'[1]Сколе'!B18</f>
        <v>Сколівське</v>
      </c>
      <c r="C28" s="212">
        <f>'[1]Сколе'!C18</f>
        <v>20</v>
      </c>
      <c r="D28" s="212">
        <f>'[1]Сколе'!D18</f>
        <v>1</v>
      </c>
      <c r="E28" s="212">
        <f>'[1]Сколе'!E18</f>
        <v>16</v>
      </c>
      <c r="F28" s="82" t="str">
        <f>'[1]Сколе'!F18</f>
        <v>баранець звичайний</v>
      </c>
    </row>
    <row r="29" spans="1:6" ht="12.75">
      <c r="A29" s="81">
        <v>21</v>
      </c>
      <c r="B29" s="82" t="str">
        <f>'[1]Сколе'!B19</f>
        <v>Сколівське</v>
      </c>
      <c r="C29" s="212">
        <f>'[1]Сколе'!C19</f>
        <v>15</v>
      </c>
      <c r="D29" s="212">
        <f>'[1]Сколе'!D19</f>
        <v>11</v>
      </c>
      <c r="E29" s="212">
        <f>'[1]Сколе'!E19</f>
        <v>4.6</v>
      </c>
      <c r="F29" s="82" t="str">
        <f>'[1]Сколе'!F19</f>
        <v>баранець звичайний</v>
      </c>
    </row>
    <row r="30" spans="1:6" ht="12.75">
      <c r="A30" s="81">
        <v>22</v>
      </c>
      <c r="B30" s="82" t="str">
        <f>'[1]Сколе'!B20</f>
        <v>Сколівське</v>
      </c>
      <c r="C30" s="212">
        <f>'[1]Сколе'!C20</f>
        <v>17</v>
      </c>
      <c r="D30" s="212">
        <f>'[1]Сколе'!D20</f>
        <v>12</v>
      </c>
      <c r="E30" s="212">
        <f>'[1]Сколе'!E20</f>
        <v>6.6</v>
      </c>
      <c r="F30" s="82" t="str">
        <f>'[1]Сколе'!F20</f>
        <v>лунарія оживаюча</v>
      </c>
    </row>
    <row r="31" spans="1:6" ht="12.75">
      <c r="A31" s="81">
        <v>23</v>
      </c>
      <c r="B31" s="82" t="str">
        <f>'[1]Сколе'!B21</f>
        <v>Сколівське</v>
      </c>
      <c r="C31" s="212">
        <f>'[1]Сколе'!C21</f>
        <v>16</v>
      </c>
      <c r="D31" s="212">
        <f>'[1]Сколе'!D21</f>
        <v>7</v>
      </c>
      <c r="E31" s="212">
        <f>'[1]Сколе'!E21</f>
        <v>7</v>
      </c>
      <c r="F31" s="82" t="str">
        <f>'[1]Сколе'!F21</f>
        <v>лунарія оживаюча</v>
      </c>
    </row>
    <row r="32" spans="1:6" ht="12.75">
      <c r="A32" s="81">
        <v>24</v>
      </c>
      <c r="B32" s="82" t="str">
        <f>'[1]Сколе'!B22</f>
        <v>Сколівське</v>
      </c>
      <c r="C32" s="212">
        <f>'[1]Сколе'!C22</f>
        <v>16</v>
      </c>
      <c r="D32" s="212">
        <f>'[1]Сколе'!D22</f>
        <v>3</v>
      </c>
      <c r="E32" s="212">
        <f>'[1]Сколе'!E22</f>
        <v>12.5</v>
      </c>
      <c r="F32" s="82" t="str">
        <f>'[1]Сколе'!F22</f>
        <v>лунарія оживаюча</v>
      </c>
    </row>
    <row r="33" spans="1:6" ht="12.75">
      <c r="A33" s="81">
        <v>25</v>
      </c>
      <c r="B33" s="82" t="str">
        <f>'[1]Сколе'!B23</f>
        <v>Сколівське</v>
      </c>
      <c r="C33" s="212">
        <f>'[1]Сколе'!C23</f>
        <v>15</v>
      </c>
      <c r="D33" s="212">
        <f>'[1]Сколе'!D23</f>
        <v>10</v>
      </c>
      <c r="E33" s="212">
        <f>'[1]Сколе'!E23</f>
        <v>4.8</v>
      </c>
      <c r="F33" s="82" t="str">
        <f>'[1]Сколе'!F23</f>
        <v>лунарія оживаюча</v>
      </c>
    </row>
    <row r="34" spans="1:6" ht="12.75">
      <c r="A34" s="81">
        <v>26</v>
      </c>
      <c r="B34" s="82" t="str">
        <f>'[1]Сколе'!B24</f>
        <v>Сколівське</v>
      </c>
      <c r="C34" s="212">
        <f>'[1]Сколе'!C24</f>
        <v>15</v>
      </c>
      <c r="D34" s="212">
        <f>'[1]Сколе'!D24</f>
        <v>4</v>
      </c>
      <c r="E34" s="212">
        <f>'[1]Сколе'!E24</f>
        <v>3</v>
      </c>
      <c r="F34" s="82" t="str">
        <f>'[1]Сколе'!F24</f>
        <v>лунарія оживаюча</v>
      </c>
    </row>
    <row r="35" spans="1:6" ht="12.75">
      <c r="A35" s="81">
        <v>27</v>
      </c>
      <c r="B35" s="82" t="str">
        <f>'[1]Сколе'!B25</f>
        <v>Сколівське</v>
      </c>
      <c r="C35" s="212">
        <f>'[1]Сколе'!C25</f>
        <v>9</v>
      </c>
      <c r="D35" s="212">
        <f>'[1]Сколе'!D25</f>
        <v>2</v>
      </c>
      <c r="E35" s="212">
        <f>'[1]Сколе'!E25</f>
        <v>13</v>
      </c>
      <c r="F35" s="82" t="str">
        <f>'[1]Сколе'!F25</f>
        <v>лунарія оживаюча</v>
      </c>
    </row>
    <row r="36" spans="1:6" ht="12.75">
      <c r="A36" s="81">
        <v>28</v>
      </c>
      <c r="B36" s="82" t="str">
        <f>'[1]Сколе'!B26</f>
        <v>Сколівське</v>
      </c>
      <c r="C36" s="212">
        <f>'[1]Сколе'!C26</f>
        <v>20</v>
      </c>
      <c r="D36" s="212">
        <f>'[1]Сколе'!D26</f>
        <v>1</v>
      </c>
      <c r="E36" s="212">
        <f>'[1]Сколе'!E26</f>
        <v>20</v>
      </c>
      <c r="F36" s="82" t="str">
        <f>'[1]Сколе'!F26</f>
        <v>лунарія оживаюча</v>
      </c>
    </row>
    <row r="37" spans="1:6" ht="12.75">
      <c r="A37" s="81">
        <v>29</v>
      </c>
      <c r="B37" s="82" t="str">
        <f>'[1]Сколе'!B27</f>
        <v>Сколівське</v>
      </c>
      <c r="C37" s="212">
        <f>'[1]Сколе'!C27</f>
        <v>9</v>
      </c>
      <c r="D37" s="212">
        <f>'[1]Сколе'!D27</f>
        <v>23</v>
      </c>
      <c r="E37" s="212">
        <f>'[1]Сколе'!E27</f>
        <v>10</v>
      </c>
      <c r="F37" s="82" t="str">
        <f>'[1]Сколе'!F27</f>
        <v>лунарія оживаюча</v>
      </c>
    </row>
    <row r="38" spans="1:6" ht="12.75">
      <c r="A38" s="81">
        <v>30</v>
      </c>
      <c r="B38" s="82" t="str">
        <f>'[1]Сколе'!B28</f>
        <v>Сколівське</v>
      </c>
      <c r="C38" s="212">
        <f>'[1]Сколе'!C28</f>
        <v>9</v>
      </c>
      <c r="D38" s="212">
        <f>'[1]Сколе'!D28</f>
        <v>1</v>
      </c>
      <c r="E38" s="212">
        <f>'[1]Сколе'!E28</f>
        <v>0.3</v>
      </c>
      <c r="F38" s="82" t="str">
        <f>'[1]Сколе'!F28</f>
        <v>лунарія оживаюча</v>
      </c>
    </row>
    <row r="39" spans="1:6" ht="12.75">
      <c r="A39" s="81">
        <v>31</v>
      </c>
      <c r="B39" s="82" t="str">
        <f>'[1]Сколе'!B29</f>
        <v>Сколівське</v>
      </c>
      <c r="C39" s="212">
        <f>'[1]Сколе'!C29</f>
        <v>15</v>
      </c>
      <c r="D39" s="212">
        <f>'[1]Сколе'!D29</f>
        <v>12</v>
      </c>
      <c r="E39" s="212">
        <f>'[1]Сколе'!E29</f>
        <v>1.4</v>
      </c>
      <c r="F39" s="82" t="str">
        <f>'[1]Сколе'!F29</f>
        <v>лунарія оживаюча</v>
      </c>
    </row>
    <row r="40" spans="1:6" ht="12.75">
      <c r="A40" s="81">
        <v>32</v>
      </c>
      <c r="B40" s="82" t="str">
        <f>'[1]Сколе'!B30</f>
        <v>Сколівське</v>
      </c>
      <c r="C40" s="212">
        <f>'[1]Сколе'!C30</f>
        <v>15</v>
      </c>
      <c r="D40" s="212">
        <f>'[1]Сколе'!D30</f>
        <v>17</v>
      </c>
      <c r="E40" s="212">
        <f>'[1]Сколе'!E30</f>
        <v>14</v>
      </c>
      <c r="F40" s="82" t="str">
        <f>'[1]Сколе'!F30</f>
        <v>лунарія оживаюча</v>
      </c>
    </row>
    <row r="41" spans="1:6" ht="12.75">
      <c r="A41" s="81">
        <v>33</v>
      </c>
      <c r="B41" s="82" t="str">
        <f>'[1]Сколе'!B31</f>
        <v>Сколівське</v>
      </c>
      <c r="C41" s="212">
        <f>'[1]Сколе'!C31</f>
        <v>15</v>
      </c>
      <c r="D41" s="212">
        <f>'[1]Сколе'!D31</f>
        <v>4</v>
      </c>
      <c r="E41" s="212">
        <f>'[1]Сколе'!E31</f>
        <v>3</v>
      </c>
      <c r="F41" s="82" t="str">
        <f>'[1]Сколе'!F31</f>
        <v>лунарія оживаюча</v>
      </c>
    </row>
    <row r="42" spans="1:6" ht="12.75">
      <c r="A42" s="81">
        <v>34</v>
      </c>
      <c r="B42" s="82" t="str">
        <f>'[1]Сколе'!B32</f>
        <v>Сколівське</v>
      </c>
      <c r="C42" s="212">
        <f>'[1]Сколе'!C32</f>
        <v>9</v>
      </c>
      <c r="D42" s="212">
        <f>'[1]Сколе'!D32</f>
        <v>11</v>
      </c>
      <c r="E42" s="212">
        <f>'[1]Сколе'!E32</f>
        <v>15</v>
      </c>
      <c r="F42" s="82" t="str">
        <f>'[1]Сколе'!F32</f>
        <v>лунарія оживаюча</v>
      </c>
    </row>
    <row r="43" spans="1:6" ht="12.75">
      <c r="A43" s="81">
        <v>35</v>
      </c>
      <c r="B43" s="82" t="str">
        <f>'[1]Сколе'!B33</f>
        <v>Сколівське</v>
      </c>
      <c r="C43" s="212">
        <f>'[1]Сколе'!C33</f>
        <v>9</v>
      </c>
      <c r="D43" s="212">
        <f>'[1]Сколе'!D33</f>
        <v>24</v>
      </c>
      <c r="E43" s="212">
        <f>'[1]Сколе'!E33</f>
        <v>2.2</v>
      </c>
      <c r="F43" s="82" t="str">
        <f>'[1]Сколе'!F33</f>
        <v>лунарія оживаюча</v>
      </c>
    </row>
    <row r="44" spans="1:6" ht="12.75">
      <c r="A44" s="81">
        <v>36</v>
      </c>
      <c r="B44" s="82" t="str">
        <f>'[1]Сколе'!B34</f>
        <v>Сколівське</v>
      </c>
      <c r="C44" s="212">
        <f>'[1]Сколе'!C34</f>
        <v>15</v>
      </c>
      <c r="D44" s="212">
        <f>'[1]Сколе'!D34</f>
        <v>3</v>
      </c>
      <c r="E44" s="212">
        <f>'[1]Сколе'!E34</f>
        <v>1.3</v>
      </c>
      <c r="F44" s="82" t="str">
        <f>'[1]Сколе'!F34</f>
        <v>лунарія оживаюча</v>
      </c>
    </row>
    <row r="45" spans="1:6" ht="12.75">
      <c r="A45" s="81">
        <v>37</v>
      </c>
      <c r="B45" s="82" t="str">
        <f>'[1]Сколе'!B35</f>
        <v>Сколівське</v>
      </c>
      <c r="C45" s="212">
        <f>'[1]Сколе'!C35</f>
        <v>9</v>
      </c>
      <c r="D45" s="212">
        <f>'[1]Сколе'!D35</f>
        <v>2</v>
      </c>
      <c r="E45" s="212">
        <f>'[1]Сколе'!E35</f>
        <v>13</v>
      </c>
      <c r="F45" s="82" t="str">
        <f>'[1]Сколе'!F35</f>
        <v>плаун колючий</v>
      </c>
    </row>
    <row r="46" spans="1:6" ht="12.75">
      <c r="A46" s="81">
        <v>38</v>
      </c>
      <c r="B46" s="82" t="str">
        <f>'[1]Сколе'!B36</f>
        <v>Сколівське</v>
      </c>
      <c r="C46" s="212">
        <f>'[1]Сколе'!C36</f>
        <v>23</v>
      </c>
      <c r="D46" s="212">
        <f>'[1]Сколе'!D36</f>
        <v>8</v>
      </c>
      <c r="E46" s="212">
        <f>'[1]Сколе'!E36</f>
        <v>2.4</v>
      </c>
      <c r="F46" s="82" t="str">
        <f>'[1]Сколе'!F36</f>
        <v>плаун колючий</v>
      </c>
    </row>
    <row r="47" spans="1:6" ht="12.75">
      <c r="A47" s="81">
        <v>39</v>
      </c>
      <c r="B47" s="82" t="str">
        <f>'[1]Крушельниця'!B12</f>
        <v>Крушельницьке</v>
      </c>
      <c r="C47" s="212">
        <f>'[1]Крушельниця'!C12</f>
        <v>26</v>
      </c>
      <c r="D47" s="212">
        <f>'[1]Крушельниця'!D12</f>
        <v>1</v>
      </c>
      <c r="E47" s="212">
        <f>'[1]Крушельниця'!E12</f>
        <v>7.7</v>
      </c>
      <c r="F47" s="82" t="str">
        <f>'[1]Крушельниця'!F12</f>
        <v>цибуля ведмежа</v>
      </c>
    </row>
    <row r="48" spans="1:6" ht="12.75">
      <c r="A48" s="81">
        <v>40</v>
      </c>
      <c r="B48" s="82" t="str">
        <f>'[1]Крушельниця'!B13</f>
        <v>Крушельницьке</v>
      </c>
      <c r="C48" s="212">
        <f>'[1]Крушельниця'!C13</f>
        <v>3</v>
      </c>
      <c r="D48" s="212">
        <f>'[1]Крушельниця'!D13</f>
        <v>11</v>
      </c>
      <c r="E48" s="212">
        <f>'[1]Крушельниця'!E13</f>
        <v>3.4</v>
      </c>
      <c r="F48" s="82" t="str">
        <f>'[1]Крушельниця'!F13</f>
        <v>беладонна звичайна</v>
      </c>
    </row>
    <row r="49" spans="1:6" ht="12.75">
      <c r="A49" s="81">
        <v>41</v>
      </c>
      <c r="B49" s="82" t="str">
        <f>'[1]Крушельниця'!B14</f>
        <v>Крушельницьке</v>
      </c>
      <c r="C49" s="212">
        <f>'[1]Крушельниця'!C14</f>
        <v>2</v>
      </c>
      <c r="D49" s="212">
        <f>'[1]Крушельниця'!D14</f>
        <v>9</v>
      </c>
      <c r="E49" s="212">
        <f>'[1]Крушельниця'!E14</f>
        <v>35.7</v>
      </c>
      <c r="F49" s="82" t="str">
        <f>'[1]Крушельниця'!F14</f>
        <v>підсніжник звичайний</v>
      </c>
    </row>
    <row r="50" spans="1:6" ht="12.75">
      <c r="A50" s="81">
        <v>42</v>
      </c>
      <c r="B50" s="82" t="str">
        <f>'[1]Крушельниця'!B15</f>
        <v>Крушельницьке</v>
      </c>
      <c r="C50" s="212">
        <f>'[1]Крушельниця'!C15</f>
        <v>3</v>
      </c>
      <c r="D50" s="212">
        <f>'[1]Крушельниця'!D15</f>
        <v>10</v>
      </c>
      <c r="E50" s="212">
        <f>'[1]Крушельниця'!E15</f>
        <v>14.4</v>
      </c>
      <c r="F50" s="82" t="str">
        <f>'[1]Крушельниця'!F15</f>
        <v>підсніжник звичайний</v>
      </c>
    </row>
    <row r="51" spans="1:6" ht="12.75">
      <c r="A51" s="81">
        <v>43</v>
      </c>
      <c r="B51" s="82" t="str">
        <f>'[1]Крушельниця'!B16</f>
        <v>Крушельницьке</v>
      </c>
      <c r="C51" s="212">
        <f>'[1]Крушельниця'!C16</f>
        <v>30</v>
      </c>
      <c r="D51" s="212">
        <f>'[1]Крушельниця'!D16</f>
        <v>11</v>
      </c>
      <c r="E51" s="212">
        <f>'[1]Крушельниця'!E16</f>
        <v>20</v>
      </c>
      <c r="F51" s="82" t="str">
        <f>'[1]Крушельниця'!F16</f>
        <v>підсніжник звичайний</v>
      </c>
    </row>
    <row r="52" spans="1:6" ht="12.75">
      <c r="A52" s="81">
        <v>44</v>
      </c>
      <c r="B52" s="82" t="str">
        <f>'[1]Крушельниця'!B17</f>
        <v>Крушельницьке</v>
      </c>
      <c r="C52" s="212">
        <f>'[1]Крушельниця'!C17</f>
        <v>30</v>
      </c>
      <c r="D52" s="212">
        <f>'[1]Крушельниця'!D17</f>
        <v>1</v>
      </c>
      <c r="E52" s="212">
        <f>'[1]Крушельниця'!E17</f>
        <v>29.4</v>
      </c>
      <c r="F52" s="82" t="str">
        <f>'[1]Крушельниця'!F17</f>
        <v>лунарія оживаюча</v>
      </c>
    </row>
    <row r="53" spans="1:6" ht="12.75">
      <c r="A53" s="81">
        <v>45</v>
      </c>
      <c r="B53" s="82" t="str">
        <f>'[1]Крушельниця'!B18</f>
        <v>Крушельницьке</v>
      </c>
      <c r="C53" s="212">
        <f>'[1]Крушельниця'!C18</f>
        <v>22</v>
      </c>
      <c r="D53" s="212">
        <f>'[1]Крушельниця'!D18</f>
        <v>14</v>
      </c>
      <c r="E53" s="212">
        <f>'[1]Крушельниця'!E18</f>
        <v>1.4</v>
      </c>
      <c r="F53" s="82" t="str">
        <f>'[1]Крушельниця'!F18</f>
        <v>лунарія оживаюча</v>
      </c>
    </row>
    <row r="54" spans="1:6" ht="12.75">
      <c r="A54" s="81">
        <v>46</v>
      </c>
      <c r="B54" s="82" t="str">
        <f>'[1]Крушельниця'!B19</f>
        <v>Крушельницьке</v>
      </c>
      <c r="C54" s="212">
        <f>'[1]Крушельниця'!C19</f>
        <v>2</v>
      </c>
      <c r="D54" s="212">
        <f>'[1]Крушельниця'!D19</f>
        <v>1</v>
      </c>
      <c r="E54" s="212">
        <f>'[1]Крушельниця'!E19</f>
        <v>1</v>
      </c>
      <c r="F54" s="82" t="str">
        <f>'[1]Крушельниця'!F19</f>
        <v>лунарія оживаюча</v>
      </c>
    </row>
    <row r="55" spans="1:6" ht="12.75">
      <c r="A55" s="81">
        <v>47</v>
      </c>
      <c r="B55" s="82" t="str">
        <f>'[1]Крушельниця'!B20</f>
        <v>Крушельницьке</v>
      </c>
      <c r="C55" s="212">
        <f>'[1]Крушельниця'!C20</f>
        <v>22</v>
      </c>
      <c r="D55" s="212">
        <f>'[1]Крушельниця'!D20</f>
        <v>1</v>
      </c>
      <c r="E55" s="212">
        <f>'[1]Крушельниця'!E20</f>
        <v>10.3</v>
      </c>
      <c r="F55" s="82" t="str">
        <f>'[1]Крушельниця'!F20</f>
        <v>лунарія оживаюча</v>
      </c>
    </row>
    <row r="56" spans="1:6" ht="12.75">
      <c r="A56" s="81">
        <v>48</v>
      </c>
      <c r="B56" s="82" t="str">
        <f>'[1]Крушельниця'!B21</f>
        <v>Крушельницьке</v>
      </c>
      <c r="C56" s="212">
        <f>'[1]Крушельниця'!C21</f>
        <v>3</v>
      </c>
      <c r="D56" s="212">
        <f>'[1]Крушельниця'!D21</f>
        <v>4</v>
      </c>
      <c r="E56" s="212">
        <f>'[1]Крушельниця'!E21</f>
        <v>2.9</v>
      </c>
      <c r="F56" s="82" t="str">
        <f>'[1]Крушельниця'!F21</f>
        <v>лунарія оживаюча</v>
      </c>
    </row>
    <row r="57" spans="1:6" ht="12.75">
      <c r="A57" s="81">
        <v>49</v>
      </c>
      <c r="B57" s="82" t="str">
        <f>'[1]Крушельниця'!B22</f>
        <v>Крушельницьке</v>
      </c>
      <c r="C57" s="212">
        <f>'[1]Крушельниця'!C22</f>
        <v>3</v>
      </c>
      <c r="D57" s="212">
        <f>'[1]Крушельниця'!D22</f>
        <v>11</v>
      </c>
      <c r="E57" s="212">
        <f>'[1]Крушельниця'!E22</f>
        <v>3.4</v>
      </c>
      <c r="F57" s="82" t="str">
        <f>'[1]Крушельниця'!F22</f>
        <v>лунарія оживаюча</v>
      </c>
    </row>
    <row r="58" spans="1:6" ht="12.75">
      <c r="A58" s="81">
        <v>50</v>
      </c>
      <c r="B58" s="82" t="str">
        <f>'[1]Крушельниця'!B23</f>
        <v>Крушельницьке</v>
      </c>
      <c r="C58" s="212">
        <f>'[1]Крушельниця'!C23</f>
        <v>22</v>
      </c>
      <c r="D58" s="212">
        <f>'[1]Крушельниця'!D23</f>
        <v>10</v>
      </c>
      <c r="E58" s="212">
        <f>'[1]Крушельниця'!E23</f>
        <v>4.7</v>
      </c>
      <c r="F58" s="82" t="str">
        <f>'[1]Крушельниця'!F23</f>
        <v>лунарія оживаюча</v>
      </c>
    </row>
    <row r="59" spans="1:6" ht="12.75">
      <c r="A59" s="81">
        <v>51</v>
      </c>
      <c r="B59" s="82" t="str">
        <f>'[1]Крушельниця'!B24</f>
        <v>Крушельницьке</v>
      </c>
      <c r="C59" s="212">
        <f>'[1]Крушельниця'!C24</f>
        <v>2</v>
      </c>
      <c r="D59" s="212">
        <f>'[1]Крушельниця'!D24</f>
        <v>10</v>
      </c>
      <c r="E59" s="212">
        <f>'[1]Крушельниця'!E24</f>
        <v>23.2</v>
      </c>
      <c r="F59" s="82" t="str">
        <f>'[1]Крушельниця'!F24</f>
        <v>лунарія оживаюча</v>
      </c>
    </row>
    <row r="60" spans="1:6" ht="12.75">
      <c r="A60" s="81">
        <v>52</v>
      </c>
      <c r="B60" s="82" t="str">
        <f>'[1]Крушельниця'!B25</f>
        <v>Крушельницьке</v>
      </c>
      <c r="C60" s="212">
        <f>'[1]Крушельниця'!C25</f>
        <v>26</v>
      </c>
      <c r="D60" s="212">
        <f>'[1]Крушельниця'!D25</f>
        <v>4</v>
      </c>
      <c r="E60" s="212">
        <f>'[1]Крушельниця'!E25</f>
        <v>17.2</v>
      </c>
      <c r="F60" s="82" t="str">
        <f>'[1]Крушельниця'!F25</f>
        <v>лунарія оживаюча</v>
      </c>
    </row>
    <row r="61" spans="1:6" ht="12.75">
      <c r="A61" s="81">
        <v>53</v>
      </c>
      <c r="B61" s="82" t="str">
        <f>'[1]Крушельниця'!B26</f>
        <v>Крушельницьке</v>
      </c>
      <c r="C61" s="212">
        <f>'[1]Крушельниця'!C26</f>
        <v>22</v>
      </c>
      <c r="D61" s="212">
        <f>'[1]Крушельниця'!D26</f>
        <v>2</v>
      </c>
      <c r="E61" s="212">
        <f>'[1]Крушельниця'!E26</f>
        <v>0.6</v>
      </c>
      <c r="F61" s="82" t="str">
        <f>'[1]Крушельниця'!F26</f>
        <v>лунарія оживаюча</v>
      </c>
    </row>
    <row r="62" spans="1:6" s="79" customFormat="1" ht="12.75">
      <c r="A62" s="81">
        <v>54</v>
      </c>
      <c r="B62" s="82" t="str">
        <f>'[1]Майдан'!B12</f>
        <v>Майданське</v>
      </c>
      <c r="C62" s="212">
        <f>'[1]Майдан'!C12</f>
        <v>54</v>
      </c>
      <c r="D62" s="212">
        <f>'[1]Майдан'!D12</f>
        <v>14</v>
      </c>
      <c r="E62" s="212">
        <f>'[1]Майдан'!E12</f>
        <v>0.2</v>
      </c>
      <c r="F62" s="82" t="str">
        <f>'[1]Майдан'!F12</f>
        <v>цибуля ведмежа</v>
      </c>
    </row>
    <row r="63" spans="1:6" ht="12.75">
      <c r="A63" s="81">
        <v>55</v>
      </c>
      <c r="B63" s="82" t="str">
        <f>'[1]Майдан'!B13</f>
        <v>Майданське</v>
      </c>
      <c r="C63" s="212">
        <f>'[1]Майдан'!C13</f>
        <v>45</v>
      </c>
      <c r="D63" s="212">
        <f>'[1]Майдан'!D13</f>
        <v>6</v>
      </c>
      <c r="E63" s="212">
        <f>'[1]Майдан'!E13</f>
        <v>18.3</v>
      </c>
      <c r="F63" s="82" t="str">
        <f>'[1]Майдан'!F13</f>
        <v>баранець звичайний</v>
      </c>
    </row>
    <row r="64" spans="1:6" ht="12.75">
      <c r="A64" s="81">
        <v>56</v>
      </c>
      <c r="B64" s="82" t="str">
        <f>'[1]Майдан'!B14</f>
        <v>Майданське</v>
      </c>
      <c r="C64" s="212">
        <f>'[1]Майдан'!C14</f>
        <v>56</v>
      </c>
      <c r="D64" s="212">
        <f>'[1]Майдан'!D14</f>
        <v>2</v>
      </c>
      <c r="E64" s="212">
        <f>'[1]Майдан'!E14</f>
        <v>5.6</v>
      </c>
      <c r="F64" s="82" t="str">
        <f>'[1]Майдан'!F14</f>
        <v>лунарія оживаюча</v>
      </c>
    </row>
    <row r="65" spans="1:6" ht="12.75">
      <c r="A65" s="81">
        <v>57</v>
      </c>
      <c r="B65" s="82" t="str">
        <f>'[1]Майдан'!B15</f>
        <v>Майданське</v>
      </c>
      <c r="C65" s="212">
        <f>'[1]Майдан'!C15</f>
        <v>9</v>
      </c>
      <c r="D65" s="212">
        <f>'[1]Майдан'!D15</f>
        <v>1</v>
      </c>
      <c r="E65" s="212">
        <f>'[1]Майдан'!E15</f>
        <v>16.5</v>
      </c>
      <c r="F65" s="82" t="str">
        <f>'[1]Майдан'!F15</f>
        <v>лунарія оживаюча</v>
      </c>
    </row>
    <row r="66" spans="1:6" ht="12.75">
      <c r="A66" s="81">
        <v>58</v>
      </c>
      <c r="B66" s="82" t="str">
        <f>'[1]Майдан'!B16</f>
        <v>Майданське</v>
      </c>
      <c r="C66" s="212">
        <f>'[1]Майдан'!C16</f>
        <v>11</v>
      </c>
      <c r="D66" s="212">
        <f>'[1]Майдан'!D16</f>
        <v>4</v>
      </c>
      <c r="E66" s="212">
        <f>'[1]Майдан'!E16</f>
        <v>0.8</v>
      </c>
      <c r="F66" s="82" t="str">
        <f>'[1]Майдан'!F16</f>
        <v>лунарія оживаюча</v>
      </c>
    </row>
    <row r="67" spans="1:6" ht="12.75">
      <c r="A67" s="81">
        <v>59</v>
      </c>
      <c r="B67" s="82" t="str">
        <f>'[1]Майдан'!B17</f>
        <v>Майданське</v>
      </c>
      <c r="C67" s="212">
        <f>'[1]Майдан'!C17</f>
        <v>54</v>
      </c>
      <c r="D67" s="212">
        <f>'[1]Майдан'!D17</f>
        <v>2</v>
      </c>
      <c r="E67" s="212">
        <f>'[1]Майдан'!E17</f>
        <v>10</v>
      </c>
      <c r="F67" s="82" t="str">
        <f>'[1]Майдан'!F17</f>
        <v>лунарія оживаюча</v>
      </c>
    </row>
    <row r="68" spans="1:6" ht="12.75">
      <c r="A68" s="81">
        <v>60</v>
      </c>
      <c r="B68" s="82" t="str">
        <f>'[1]Майдан'!B18</f>
        <v>Майданське</v>
      </c>
      <c r="C68" s="212">
        <f>'[1]Майдан'!C18</f>
        <v>54</v>
      </c>
      <c r="D68" s="212">
        <f>'[1]Майдан'!D18</f>
        <v>15</v>
      </c>
      <c r="E68" s="212">
        <f>'[1]Майдан'!E18</f>
        <v>4.3</v>
      </c>
      <c r="F68" s="82" t="str">
        <f>'[1]Майдан'!F18</f>
        <v>лунарія оживаюча</v>
      </c>
    </row>
    <row r="69" spans="1:6" ht="12.75">
      <c r="A69" s="81">
        <v>61</v>
      </c>
      <c r="B69" s="82" t="str">
        <f>'[1]Майдан'!B19</f>
        <v>Майданське</v>
      </c>
      <c r="C69" s="212">
        <f>'[1]Майдан'!C19</f>
        <v>54</v>
      </c>
      <c r="D69" s="212">
        <f>'[1]Майдан'!D19</f>
        <v>5</v>
      </c>
      <c r="E69" s="212">
        <f>'[1]Майдан'!E19</f>
        <v>1.6</v>
      </c>
      <c r="F69" s="82" t="str">
        <f>'[1]Майдан'!F19</f>
        <v>лунарія оживаюча</v>
      </c>
    </row>
    <row r="70" spans="1:6" ht="12.75">
      <c r="A70" s="81">
        <v>62</v>
      </c>
      <c r="B70" s="82" t="str">
        <f>'[1]Майдан'!B20</f>
        <v>Майданське</v>
      </c>
      <c r="C70" s="212">
        <f>'[1]Майдан'!C20</f>
        <v>54</v>
      </c>
      <c r="D70" s="212">
        <f>'[1]Майдан'!D20</f>
        <v>6</v>
      </c>
      <c r="E70" s="212">
        <f>'[1]Майдан'!E20</f>
        <v>8.4</v>
      </c>
      <c r="F70" s="82" t="str">
        <f>'[1]Майдан'!F20</f>
        <v>лунарія оживаюча</v>
      </c>
    </row>
    <row r="71" spans="1:6" ht="12.75">
      <c r="A71" s="81">
        <v>63</v>
      </c>
      <c r="B71" s="82" t="str">
        <f>'[1]Майдан'!B21</f>
        <v>Майданське</v>
      </c>
      <c r="C71" s="212">
        <f>'[1]Майдан'!C21</f>
        <v>45</v>
      </c>
      <c r="D71" s="212">
        <f>'[1]Майдан'!D21</f>
        <v>5</v>
      </c>
      <c r="E71" s="212">
        <f>'[1]Майдан'!E21</f>
        <v>36.5</v>
      </c>
      <c r="F71" s="82" t="str">
        <f>'[1]Майдан'!F21</f>
        <v>лунарія оживаюча</v>
      </c>
    </row>
    <row r="72" spans="1:6" ht="12.75">
      <c r="A72" s="81">
        <v>64</v>
      </c>
      <c r="B72" s="82" t="str">
        <f>'[1]Майдан'!B22</f>
        <v>Майданське</v>
      </c>
      <c r="C72" s="212">
        <f>'[1]Майдан'!C22</f>
        <v>45</v>
      </c>
      <c r="D72" s="212">
        <f>'[1]Майдан'!D22</f>
        <v>9</v>
      </c>
      <c r="E72" s="212">
        <f>'[1]Майдан'!E22</f>
        <v>9.8</v>
      </c>
      <c r="F72" s="82" t="str">
        <f>'[1]Майдан'!F22</f>
        <v>лунарія оживаюча</v>
      </c>
    </row>
    <row r="73" spans="1:6" ht="12.75">
      <c r="A73" s="81">
        <v>65</v>
      </c>
      <c r="B73" s="82" t="str">
        <f>'[1]Майдан'!B23</f>
        <v>Майданське</v>
      </c>
      <c r="C73" s="212">
        <f>'[1]Майдан'!C23</f>
        <v>69</v>
      </c>
      <c r="D73" s="212">
        <f>'[1]Майдан'!D23</f>
        <v>1</v>
      </c>
      <c r="E73" s="212">
        <f>'[1]Майдан'!E23</f>
        <v>7.2</v>
      </c>
      <c r="F73" s="82" t="str">
        <f>'[1]Майдан'!F23</f>
        <v>лунарія оживаюча</v>
      </c>
    </row>
    <row r="74" spans="1:6" ht="12.75">
      <c r="A74" s="81">
        <v>66</v>
      </c>
      <c r="B74" s="82" t="str">
        <f>'[1]Майдан'!B24</f>
        <v>Майданське</v>
      </c>
      <c r="C74" s="212">
        <f>'[1]Майдан'!C24</f>
        <v>69</v>
      </c>
      <c r="D74" s="212">
        <f>'[1]Майдан'!D24</f>
        <v>7</v>
      </c>
      <c r="E74" s="212">
        <f>'[1]Майдан'!E24</f>
        <v>9.5</v>
      </c>
      <c r="F74" s="82" t="str">
        <f>'[1]Майдан'!F24</f>
        <v>лунарія оживаюча</v>
      </c>
    </row>
    <row r="75" spans="1:6" ht="12.75">
      <c r="A75" s="81">
        <v>67</v>
      </c>
      <c r="B75" s="82" t="str">
        <f>'[1]Майдан'!B25</f>
        <v>Майданське</v>
      </c>
      <c r="C75" s="212">
        <f>'[1]Майдан'!C25</f>
        <v>60</v>
      </c>
      <c r="D75" s="212">
        <f>'[1]Майдан'!D25</f>
        <v>11</v>
      </c>
      <c r="E75" s="212">
        <f>'[1]Майдан'!E25</f>
        <v>11</v>
      </c>
      <c r="F75" s="82" t="str">
        <f>'[1]Майдан'!F25</f>
        <v>лунарія оживаюча</v>
      </c>
    </row>
    <row r="76" spans="1:6" ht="12.75">
      <c r="A76" s="81">
        <v>68</v>
      </c>
      <c r="B76" s="82" t="str">
        <f>'[1]Майдан'!B26</f>
        <v>Майданське</v>
      </c>
      <c r="C76" s="212">
        <f>'[1]Майдан'!C26</f>
        <v>71</v>
      </c>
      <c r="D76" s="212">
        <f>'[1]Майдан'!D26</f>
        <v>19</v>
      </c>
      <c r="E76" s="212">
        <f>'[1]Майдан'!E26</f>
        <v>18.5</v>
      </c>
      <c r="F76" s="82" t="str">
        <f>'[1]Майдан'!F26</f>
        <v>лунарія оживаюча</v>
      </c>
    </row>
    <row r="77" spans="1:6" ht="12.75">
      <c r="A77" s="81">
        <v>69</v>
      </c>
      <c r="B77" s="82" t="str">
        <f>'[1]Майдан'!B27</f>
        <v>Майданське</v>
      </c>
      <c r="C77" s="212">
        <f>'[1]Майдан'!C27</f>
        <v>60</v>
      </c>
      <c r="D77" s="212">
        <f>'[1]Майдан'!D27</f>
        <v>13</v>
      </c>
      <c r="E77" s="212">
        <f>'[1]Майдан'!E27</f>
        <v>26.7</v>
      </c>
      <c r="F77" s="82" t="str">
        <f>'[1]Майдан'!F27</f>
        <v>лунарія оживаюча</v>
      </c>
    </row>
    <row r="78" spans="1:6" ht="12.75">
      <c r="A78" s="81">
        <v>70</v>
      </c>
      <c r="B78" s="82" t="str">
        <f>'[1]Майдан'!B28</f>
        <v>Майданське</v>
      </c>
      <c r="C78" s="212">
        <f>'[1]Майдан'!C28</f>
        <v>54</v>
      </c>
      <c r="D78" s="212">
        <f>'[1]Майдан'!D28</f>
        <v>9</v>
      </c>
      <c r="E78" s="212">
        <f>'[1]Майдан'!E28</f>
        <v>11</v>
      </c>
      <c r="F78" s="82" t="str">
        <f>'[1]Майдан'!F28</f>
        <v>лунарія оживаюча</v>
      </c>
    </row>
    <row r="79" spans="1:6" ht="12.75">
      <c r="A79" s="81">
        <v>71</v>
      </c>
      <c r="B79" s="82" t="str">
        <f>'[1]Майдан'!B29</f>
        <v>Майданське</v>
      </c>
      <c r="C79" s="212">
        <f>'[1]Майдан'!C29</f>
        <v>71</v>
      </c>
      <c r="D79" s="212">
        <f>'[1]Майдан'!D29</f>
        <v>18</v>
      </c>
      <c r="E79" s="212">
        <f>'[1]Майдан'!E29</f>
        <v>3.9</v>
      </c>
      <c r="F79" s="82" t="str">
        <f>'[1]Майдан'!F29</f>
        <v>лунарія оживаюча</v>
      </c>
    </row>
    <row r="80" spans="1:6" ht="12.75">
      <c r="A80" s="81">
        <v>72</v>
      </c>
      <c r="B80" s="82" t="str">
        <f>'[1]Майдан'!B30</f>
        <v>Майданське</v>
      </c>
      <c r="C80" s="212">
        <f>'[1]Майдан'!C30</f>
        <v>46</v>
      </c>
      <c r="D80" s="212">
        <f>'[1]Майдан'!D30</f>
        <v>1</v>
      </c>
      <c r="E80" s="212">
        <f>'[1]Майдан'!E30</f>
        <v>20</v>
      </c>
      <c r="F80" s="82" t="str">
        <f>'[1]Майдан'!F30</f>
        <v>плаун колючий</v>
      </c>
    </row>
    <row r="81" spans="1:6" ht="12.75">
      <c r="A81" s="341" t="s">
        <v>406</v>
      </c>
      <c r="B81" s="342"/>
      <c r="C81" s="81"/>
      <c r="D81" s="81"/>
      <c r="E81" s="83">
        <f>SUM(E9:E80)</f>
        <v>697.4999999999998</v>
      </c>
      <c r="F81" s="82"/>
    </row>
  </sheetData>
  <sheetProtection/>
  <mergeCells count="4">
    <mergeCell ref="A81:B81"/>
    <mergeCell ref="A4:F4"/>
    <mergeCell ref="A5:F5"/>
    <mergeCell ref="A6:F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F77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17.00390625" style="2" customWidth="1"/>
    <col min="2" max="2" width="11.57421875" style="2" customWidth="1"/>
    <col min="3" max="3" width="10.00390625" style="2" customWidth="1"/>
    <col min="4" max="4" width="9.140625" style="2" customWidth="1"/>
    <col min="5" max="5" width="11.28125" style="2" customWidth="1"/>
    <col min="6" max="6" width="37.8515625" style="2" customWidth="1"/>
    <col min="7" max="16384" width="9.140625" style="2" customWidth="1"/>
  </cols>
  <sheetData>
    <row r="1" spans="1:2" ht="16.5">
      <c r="A1" s="5"/>
      <c r="B1" s="4"/>
    </row>
    <row r="2" spans="1:6" ht="16.5">
      <c r="A2" s="344" t="s">
        <v>713</v>
      </c>
      <c r="B2" s="344"/>
      <c r="C2" s="344"/>
      <c r="D2" s="344"/>
      <c r="E2" s="344"/>
      <c r="F2" s="344"/>
    </row>
    <row r="3" ht="16.5">
      <c r="A3" s="6"/>
    </row>
    <row r="4" spans="1:6" s="3" customFormat="1" ht="18">
      <c r="A4" s="7" t="s">
        <v>29</v>
      </c>
      <c r="B4" s="7" t="s">
        <v>30</v>
      </c>
      <c r="C4" s="7" t="s">
        <v>31</v>
      </c>
      <c r="D4" s="7" t="s">
        <v>32</v>
      </c>
      <c r="E4" s="7" t="s">
        <v>33</v>
      </c>
      <c r="F4" s="209" t="s">
        <v>224</v>
      </c>
    </row>
    <row r="5" spans="1:6" s="3" customFormat="1" ht="18">
      <c r="A5" s="266" t="s">
        <v>39</v>
      </c>
      <c r="B5" s="7" t="s">
        <v>35</v>
      </c>
      <c r="C5" s="7">
        <v>21</v>
      </c>
      <c r="D5" s="7">
        <v>2</v>
      </c>
      <c r="E5" s="7">
        <v>2</v>
      </c>
      <c r="F5" s="209" t="s">
        <v>1424</v>
      </c>
    </row>
    <row r="6" spans="1:6" s="3" customFormat="1" ht="18">
      <c r="A6" s="267"/>
      <c r="B6" s="7" t="s">
        <v>35</v>
      </c>
      <c r="C6" s="7">
        <v>21</v>
      </c>
      <c r="D6" s="7">
        <v>6</v>
      </c>
      <c r="E6" s="7">
        <v>3.6</v>
      </c>
      <c r="F6" s="209" t="s">
        <v>1424</v>
      </c>
    </row>
    <row r="7" spans="1:6" s="3" customFormat="1" ht="18">
      <c r="A7" s="267"/>
      <c r="B7" s="7" t="s">
        <v>35</v>
      </c>
      <c r="C7" s="7">
        <v>21</v>
      </c>
      <c r="D7" s="112">
        <v>10</v>
      </c>
      <c r="E7" s="7">
        <v>8.1</v>
      </c>
      <c r="F7" s="209" t="s">
        <v>1424</v>
      </c>
    </row>
    <row r="8" spans="1:6" s="3" customFormat="1" ht="18">
      <c r="A8" s="267"/>
      <c r="B8" s="7" t="s">
        <v>35</v>
      </c>
      <c r="C8" s="7">
        <v>21</v>
      </c>
      <c r="D8" s="113">
        <v>11</v>
      </c>
      <c r="E8" s="7">
        <v>2.3</v>
      </c>
      <c r="F8" s="209" t="s">
        <v>1424</v>
      </c>
    </row>
    <row r="9" spans="1:6" s="3" customFormat="1" ht="18">
      <c r="A9" s="267"/>
      <c r="B9" s="7" t="s">
        <v>35</v>
      </c>
      <c r="C9" s="7">
        <v>22</v>
      </c>
      <c r="D9" s="113">
        <v>1</v>
      </c>
      <c r="E9" s="7">
        <v>4.8</v>
      </c>
      <c r="F9" s="209" t="s">
        <v>1424</v>
      </c>
    </row>
    <row r="10" spans="1:6" s="3" customFormat="1" ht="18">
      <c r="A10" s="267"/>
      <c r="B10" s="7" t="s">
        <v>35</v>
      </c>
      <c r="C10" s="7">
        <v>22</v>
      </c>
      <c r="D10" s="113">
        <v>5</v>
      </c>
      <c r="E10" s="7">
        <v>3.7</v>
      </c>
      <c r="F10" s="209" t="s">
        <v>1424</v>
      </c>
    </row>
    <row r="11" spans="1:6" s="3" customFormat="1" ht="18">
      <c r="A11" s="267"/>
      <c r="B11" s="7" t="s">
        <v>714</v>
      </c>
      <c r="C11" s="7">
        <v>22</v>
      </c>
      <c r="D11" s="113">
        <v>2</v>
      </c>
      <c r="E11" s="7">
        <v>0.7</v>
      </c>
      <c r="F11" s="209" t="s">
        <v>1424</v>
      </c>
    </row>
    <row r="12" spans="1:6" s="3" customFormat="1" ht="18">
      <c r="A12" s="267"/>
      <c r="B12" s="7" t="s">
        <v>35</v>
      </c>
      <c r="C12" s="7">
        <v>22</v>
      </c>
      <c r="D12" s="113">
        <v>4</v>
      </c>
      <c r="E12" s="7">
        <v>12</v>
      </c>
      <c r="F12" s="209" t="s">
        <v>1424</v>
      </c>
    </row>
    <row r="13" spans="1:6" s="3" customFormat="1" ht="18">
      <c r="A13" s="267"/>
      <c r="B13" s="7" t="s">
        <v>35</v>
      </c>
      <c r="C13" s="7">
        <v>22</v>
      </c>
      <c r="D13" s="113">
        <v>8</v>
      </c>
      <c r="E13" s="7">
        <v>6</v>
      </c>
      <c r="F13" s="209" t="s">
        <v>1424</v>
      </c>
    </row>
    <row r="14" spans="1:6" s="3" customFormat="1" ht="18">
      <c r="A14" s="267"/>
      <c r="B14" s="7" t="s">
        <v>35</v>
      </c>
      <c r="C14" s="7">
        <v>29</v>
      </c>
      <c r="D14" s="113">
        <v>1</v>
      </c>
      <c r="E14" s="7">
        <v>9.8</v>
      </c>
      <c r="F14" s="209" t="s">
        <v>1424</v>
      </c>
    </row>
    <row r="15" spans="1:6" s="3" customFormat="1" ht="18">
      <c r="A15" s="267"/>
      <c r="B15" s="7" t="s">
        <v>35</v>
      </c>
      <c r="C15" s="7">
        <v>29</v>
      </c>
      <c r="D15" s="113">
        <v>2</v>
      </c>
      <c r="E15" s="7">
        <v>0.8</v>
      </c>
      <c r="F15" s="209" t="s">
        <v>1424</v>
      </c>
    </row>
    <row r="16" spans="1:6" s="3" customFormat="1" ht="18">
      <c r="A16" s="267"/>
      <c r="B16" s="7" t="s">
        <v>35</v>
      </c>
      <c r="C16" s="7">
        <v>29</v>
      </c>
      <c r="D16" s="113">
        <v>10</v>
      </c>
      <c r="E16" s="7">
        <v>1.7</v>
      </c>
      <c r="F16" s="209" t="s">
        <v>1424</v>
      </c>
    </row>
    <row r="17" spans="1:6" s="3" customFormat="1" ht="18">
      <c r="A17" s="267"/>
      <c r="B17" s="7" t="s">
        <v>35</v>
      </c>
      <c r="C17" s="7">
        <v>29</v>
      </c>
      <c r="D17" s="113">
        <v>11</v>
      </c>
      <c r="E17" s="7">
        <v>3.7</v>
      </c>
      <c r="F17" s="209" t="s">
        <v>1424</v>
      </c>
    </row>
    <row r="18" spans="1:6" s="3" customFormat="1" ht="18">
      <c r="A18" s="267"/>
      <c r="B18" s="7" t="s">
        <v>35</v>
      </c>
      <c r="C18" s="7">
        <v>30</v>
      </c>
      <c r="D18" s="113">
        <v>4</v>
      </c>
      <c r="E18" s="7">
        <v>0.8</v>
      </c>
      <c r="F18" s="209" t="s">
        <v>1424</v>
      </c>
    </row>
    <row r="19" spans="1:6" s="3" customFormat="1" ht="18">
      <c r="A19" s="267"/>
      <c r="B19" s="7" t="s">
        <v>35</v>
      </c>
      <c r="C19" s="7">
        <v>30</v>
      </c>
      <c r="D19" s="113">
        <v>5</v>
      </c>
      <c r="E19" s="7">
        <v>4.6</v>
      </c>
      <c r="F19" s="209" t="s">
        <v>1424</v>
      </c>
    </row>
    <row r="20" spans="1:6" s="3" customFormat="1" ht="18">
      <c r="A20" s="267"/>
      <c r="B20" s="7" t="s">
        <v>35</v>
      </c>
      <c r="C20" s="7">
        <v>30</v>
      </c>
      <c r="D20" s="113">
        <v>7</v>
      </c>
      <c r="E20" s="7">
        <v>1.3</v>
      </c>
      <c r="F20" s="209" t="s">
        <v>1424</v>
      </c>
    </row>
    <row r="21" spans="1:6" s="3" customFormat="1" ht="18">
      <c r="A21" s="267"/>
      <c r="B21" s="7" t="s">
        <v>35</v>
      </c>
      <c r="C21" s="7">
        <v>35</v>
      </c>
      <c r="D21" s="113">
        <v>1</v>
      </c>
      <c r="E21" s="7">
        <v>1</v>
      </c>
      <c r="F21" s="209" t="s">
        <v>1424</v>
      </c>
    </row>
    <row r="22" spans="1:6" s="3" customFormat="1" ht="18">
      <c r="A22" s="267"/>
      <c r="B22" s="7" t="s">
        <v>35</v>
      </c>
      <c r="C22" s="7">
        <v>35</v>
      </c>
      <c r="D22" s="113">
        <v>2</v>
      </c>
      <c r="E22" s="7">
        <v>2.3</v>
      </c>
      <c r="F22" s="209" t="s">
        <v>1424</v>
      </c>
    </row>
    <row r="23" spans="1:6" s="3" customFormat="1" ht="18">
      <c r="A23" s="267"/>
      <c r="B23" s="7" t="s">
        <v>35</v>
      </c>
      <c r="C23" s="7">
        <v>35</v>
      </c>
      <c r="D23" s="113">
        <v>3</v>
      </c>
      <c r="E23" s="7">
        <v>11</v>
      </c>
      <c r="F23" s="209" t="s">
        <v>1424</v>
      </c>
    </row>
    <row r="24" spans="1:6" s="3" customFormat="1" ht="18">
      <c r="A24" s="267"/>
      <c r="B24" s="7" t="s">
        <v>35</v>
      </c>
      <c r="C24" s="7">
        <v>37</v>
      </c>
      <c r="D24" s="113">
        <v>5</v>
      </c>
      <c r="E24" s="7">
        <v>12.1</v>
      </c>
      <c r="F24" s="209" t="s">
        <v>1424</v>
      </c>
    </row>
    <row r="25" spans="1:6" s="3" customFormat="1" ht="18">
      <c r="A25" s="267"/>
      <c r="B25" s="7" t="s">
        <v>35</v>
      </c>
      <c r="C25" s="7">
        <v>37</v>
      </c>
      <c r="D25" s="113">
        <v>9</v>
      </c>
      <c r="E25" s="7">
        <v>1.3</v>
      </c>
      <c r="F25" s="209" t="s">
        <v>1424</v>
      </c>
    </row>
    <row r="26" spans="1:6" s="3" customFormat="1" ht="18">
      <c r="A26" s="267"/>
      <c r="B26" s="7" t="s">
        <v>35</v>
      </c>
      <c r="C26" s="7">
        <v>39</v>
      </c>
      <c r="D26" s="113">
        <v>1</v>
      </c>
      <c r="E26" s="7">
        <v>3</v>
      </c>
      <c r="F26" s="209" t="s">
        <v>1424</v>
      </c>
    </row>
    <row r="27" spans="1:6" s="3" customFormat="1" ht="18">
      <c r="A27" s="267"/>
      <c r="B27" s="7" t="s">
        <v>35</v>
      </c>
      <c r="C27" s="7">
        <v>39</v>
      </c>
      <c r="D27" s="113">
        <v>12</v>
      </c>
      <c r="E27" s="7">
        <v>9.3</v>
      </c>
      <c r="F27" s="209" t="s">
        <v>1424</v>
      </c>
    </row>
    <row r="28" spans="1:6" s="3" customFormat="1" ht="21" customHeight="1">
      <c r="A28" s="267"/>
      <c r="B28" s="345" t="s">
        <v>41</v>
      </c>
      <c r="C28" s="346"/>
      <c r="D28" s="347"/>
      <c r="E28" s="8">
        <f>SUM(E5:E27)</f>
        <v>105.89999999999998</v>
      </c>
      <c r="F28" s="209" t="s">
        <v>1424</v>
      </c>
    </row>
    <row r="29" spans="1:6" s="3" customFormat="1" ht="18">
      <c r="A29" s="267"/>
      <c r="B29" s="7" t="s">
        <v>35</v>
      </c>
      <c r="C29" s="7">
        <v>1</v>
      </c>
      <c r="D29" s="113">
        <v>3</v>
      </c>
      <c r="E29" s="7">
        <v>0.6</v>
      </c>
      <c r="F29" s="209" t="s">
        <v>1424</v>
      </c>
    </row>
    <row r="30" spans="1:6" s="3" customFormat="1" ht="18">
      <c r="A30" s="267"/>
      <c r="B30" s="7" t="s">
        <v>35</v>
      </c>
      <c r="C30" s="7">
        <v>1</v>
      </c>
      <c r="D30" s="113">
        <v>5</v>
      </c>
      <c r="E30" s="7">
        <v>8</v>
      </c>
      <c r="F30" s="209" t="s">
        <v>1424</v>
      </c>
    </row>
    <row r="31" spans="1:6" s="3" customFormat="1" ht="18">
      <c r="A31" s="267"/>
      <c r="B31" s="7" t="s">
        <v>35</v>
      </c>
      <c r="C31" s="7">
        <v>1</v>
      </c>
      <c r="D31" s="113">
        <v>6</v>
      </c>
      <c r="E31" s="7">
        <v>24</v>
      </c>
      <c r="F31" s="209" t="s">
        <v>1424</v>
      </c>
    </row>
    <row r="32" spans="1:6" s="3" customFormat="1" ht="18">
      <c r="A32" s="267"/>
      <c r="B32" s="7" t="s">
        <v>35</v>
      </c>
      <c r="C32" s="7">
        <v>1</v>
      </c>
      <c r="D32" s="113">
        <v>9</v>
      </c>
      <c r="E32" s="7">
        <v>9</v>
      </c>
      <c r="F32" s="209" t="s">
        <v>1424</v>
      </c>
    </row>
    <row r="33" spans="1:6" s="3" customFormat="1" ht="18">
      <c r="A33" s="267"/>
      <c r="B33" s="7" t="s">
        <v>35</v>
      </c>
      <c r="C33" s="7">
        <v>2</v>
      </c>
      <c r="D33" s="113">
        <v>1</v>
      </c>
      <c r="E33" s="7">
        <v>8.9</v>
      </c>
      <c r="F33" s="209" t="s">
        <v>1424</v>
      </c>
    </row>
    <row r="34" spans="1:6" s="3" customFormat="1" ht="18">
      <c r="A34" s="267"/>
      <c r="B34" s="7" t="s">
        <v>35</v>
      </c>
      <c r="C34" s="7">
        <v>2</v>
      </c>
      <c r="D34" s="113">
        <v>5</v>
      </c>
      <c r="E34" s="7">
        <v>15.4</v>
      </c>
      <c r="F34" s="209" t="s">
        <v>1424</v>
      </c>
    </row>
    <row r="35" spans="1:6" s="3" customFormat="1" ht="18">
      <c r="A35" s="267"/>
      <c r="B35" s="7" t="s">
        <v>35</v>
      </c>
      <c r="C35" s="7">
        <v>10</v>
      </c>
      <c r="D35" s="113">
        <v>1</v>
      </c>
      <c r="E35" s="7">
        <v>8</v>
      </c>
      <c r="F35" s="209" t="s">
        <v>1424</v>
      </c>
    </row>
    <row r="36" spans="1:6" s="3" customFormat="1" ht="18">
      <c r="A36" s="267"/>
      <c r="B36" s="7" t="s">
        <v>35</v>
      </c>
      <c r="C36" s="7">
        <v>10</v>
      </c>
      <c r="D36" s="113">
        <v>5</v>
      </c>
      <c r="E36" s="7">
        <v>14</v>
      </c>
      <c r="F36" s="209" t="s">
        <v>1424</v>
      </c>
    </row>
    <row r="37" spans="1:6" s="3" customFormat="1" ht="18">
      <c r="A37" s="267"/>
      <c r="B37" s="7" t="s">
        <v>35</v>
      </c>
      <c r="C37" s="7">
        <v>10</v>
      </c>
      <c r="D37" s="113">
        <v>6</v>
      </c>
      <c r="E37" s="7">
        <v>5.1</v>
      </c>
      <c r="F37" s="209" t="s">
        <v>1424</v>
      </c>
    </row>
    <row r="38" spans="1:6" s="3" customFormat="1" ht="18">
      <c r="A38" s="267"/>
      <c r="B38" s="7" t="s">
        <v>35</v>
      </c>
      <c r="C38" s="7">
        <v>10</v>
      </c>
      <c r="D38" s="113">
        <v>7</v>
      </c>
      <c r="E38" s="7">
        <v>5.3</v>
      </c>
      <c r="F38" s="209" t="s">
        <v>1424</v>
      </c>
    </row>
    <row r="39" spans="1:6" s="3" customFormat="1" ht="18">
      <c r="A39" s="267"/>
      <c r="B39" s="7" t="s">
        <v>715</v>
      </c>
      <c r="C39" s="7">
        <v>21</v>
      </c>
      <c r="D39" s="113">
        <v>1</v>
      </c>
      <c r="E39" s="7">
        <v>1.8</v>
      </c>
      <c r="F39" s="209" t="s">
        <v>1424</v>
      </c>
    </row>
    <row r="40" spans="1:6" s="3" customFormat="1" ht="18">
      <c r="A40" s="267"/>
      <c r="B40" s="7" t="s">
        <v>35</v>
      </c>
      <c r="C40" s="7">
        <v>21</v>
      </c>
      <c r="D40" s="113">
        <v>2</v>
      </c>
      <c r="E40" s="7">
        <v>2</v>
      </c>
      <c r="F40" s="209" t="s">
        <v>1424</v>
      </c>
    </row>
    <row r="41" spans="1:6" s="3" customFormat="1" ht="18">
      <c r="A41" s="267"/>
      <c r="B41" s="7" t="s">
        <v>715</v>
      </c>
      <c r="C41" s="7">
        <v>21</v>
      </c>
      <c r="D41" s="113">
        <v>5</v>
      </c>
      <c r="E41" s="7">
        <v>4.6</v>
      </c>
      <c r="F41" s="209" t="s">
        <v>1424</v>
      </c>
    </row>
    <row r="42" spans="1:6" s="3" customFormat="1" ht="18">
      <c r="A42" s="267"/>
      <c r="B42" s="7" t="s">
        <v>35</v>
      </c>
      <c r="C42" s="7">
        <v>21</v>
      </c>
      <c r="D42" s="113">
        <v>7</v>
      </c>
      <c r="E42" s="7">
        <v>2.2</v>
      </c>
      <c r="F42" s="209" t="s">
        <v>1424</v>
      </c>
    </row>
    <row r="43" spans="1:6" s="3" customFormat="1" ht="18">
      <c r="A43" s="267"/>
      <c r="B43" s="7" t="s">
        <v>35</v>
      </c>
      <c r="C43" s="7">
        <v>21</v>
      </c>
      <c r="D43" s="113">
        <v>8</v>
      </c>
      <c r="E43" s="7">
        <v>2.2</v>
      </c>
      <c r="F43" s="209" t="s">
        <v>1424</v>
      </c>
    </row>
    <row r="44" spans="1:6" s="3" customFormat="1" ht="18">
      <c r="A44" s="267"/>
      <c r="B44" s="7" t="s">
        <v>35</v>
      </c>
      <c r="C44" s="7">
        <v>21</v>
      </c>
      <c r="D44" s="113">
        <v>9</v>
      </c>
      <c r="E44" s="7">
        <v>3.9</v>
      </c>
      <c r="F44" s="209" t="s">
        <v>1424</v>
      </c>
    </row>
    <row r="45" spans="1:6" s="3" customFormat="1" ht="18">
      <c r="A45" s="267"/>
      <c r="B45" s="7" t="s">
        <v>35</v>
      </c>
      <c r="C45" s="7">
        <v>21</v>
      </c>
      <c r="D45" s="113">
        <v>13</v>
      </c>
      <c r="E45" s="7">
        <v>2.8</v>
      </c>
      <c r="F45" s="209" t="s">
        <v>1424</v>
      </c>
    </row>
    <row r="46" spans="1:6" s="3" customFormat="1" ht="18">
      <c r="A46" s="267"/>
      <c r="B46" s="7" t="s">
        <v>35</v>
      </c>
      <c r="C46" s="7">
        <v>21</v>
      </c>
      <c r="D46" s="113">
        <v>14</v>
      </c>
      <c r="E46" s="7">
        <v>2</v>
      </c>
      <c r="F46" s="209" t="s">
        <v>1424</v>
      </c>
    </row>
    <row r="47" spans="1:6" s="3" customFormat="1" ht="18">
      <c r="A47" s="267"/>
      <c r="B47" s="7" t="s">
        <v>35</v>
      </c>
      <c r="C47" s="7">
        <v>21</v>
      </c>
      <c r="D47" s="113">
        <v>15</v>
      </c>
      <c r="E47" s="7">
        <v>0.9</v>
      </c>
      <c r="F47" s="209" t="s">
        <v>1424</v>
      </c>
    </row>
    <row r="48" spans="1:6" s="3" customFormat="1" ht="18">
      <c r="A48" s="267"/>
      <c r="B48" s="7" t="s">
        <v>716</v>
      </c>
      <c r="C48" s="7">
        <v>29</v>
      </c>
      <c r="D48" s="113">
        <v>8</v>
      </c>
      <c r="E48" s="7">
        <v>1</v>
      </c>
      <c r="F48" s="209" t="s">
        <v>1425</v>
      </c>
    </row>
    <row r="49" spans="1:6" s="3" customFormat="1" ht="18">
      <c r="A49" s="267"/>
      <c r="B49" s="7" t="s">
        <v>35</v>
      </c>
      <c r="C49" s="7">
        <v>29</v>
      </c>
      <c r="D49" s="113">
        <v>12</v>
      </c>
      <c r="E49" s="7">
        <v>7.6</v>
      </c>
      <c r="F49" s="209" t="s">
        <v>1424</v>
      </c>
    </row>
    <row r="50" spans="1:6" s="3" customFormat="1" ht="18">
      <c r="A50" s="267"/>
      <c r="B50" s="7" t="s">
        <v>35</v>
      </c>
      <c r="C50" s="7">
        <v>30</v>
      </c>
      <c r="D50" s="113">
        <v>1</v>
      </c>
      <c r="E50" s="7">
        <v>1.4</v>
      </c>
      <c r="F50" s="209" t="s">
        <v>1424</v>
      </c>
    </row>
    <row r="51" spans="1:6" s="3" customFormat="1" ht="18">
      <c r="A51" s="267"/>
      <c r="B51" s="7" t="s">
        <v>35</v>
      </c>
      <c r="C51" s="7">
        <v>30</v>
      </c>
      <c r="D51" s="113">
        <v>2</v>
      </c>
      <c r="E51" s="7">
        <v>2.6</v>
      </c>
      <c r="F51" s="209" t="s">
        <v>1424</v>
      </c>
    </row>
    <row r="52" spans="1:6" s="3" customFormat="1" ht="18">
      <c r="A52" s="267"/>
      <c r="B52" s="7" t="s">
        <v>35</v>
      </c>
      <c r="C52" s="7">
        <v>30</v>
      </c>
      <c r="D52" s="113">
        <v>6</v>
      </c>
      <c r="E52" s="7">
        <v>2.4</v>
      </c>
      <c r="F52" s="209" t="s">
        <v>1424</v>
      </c>
    </row>
    <row r="53" spans="1:6" s="3" customFormat="1" ht="18">
      <c r="A53" s="267"/>
      <c r="B53" s="7" t="s">
        <v>35</v>
      </c>
      <c r="C53" s="7">
        <v>30</v>
      </c>
      <c r="D53" s="113">
        <v>8</v>
      </c>
      <c r="E53" s="7">
        <v>1.2</v>
      </c>
      <c r="F53" s="209" t="s">
        <v>1424</v>
      </c>
    </row>
    <row r="54" spans="1:6" s="3" customFormat="1" ht="18">
      <c r="A54" s="267"/>
      <c r="B54" s="7" t="s">
        <v>717</v>
      </c>
      <c r="C54" s="7">
        <v>35</v>
      </c>
      <c r="D54" s="113">
        <v>5</v>
      </c>
      <c r="E54" s="7">
        <v>2.3</v>
      </c>
      <c r="F54" s="209" t="s">
        <v>1425</v>
      </c>
    </row>
    <row r="55" spans="1:6" s="3" customFormat="1" ht="18">
      <c r="A55" s="267"/>
      <c r="B55" s="7" t="s">
        <v>718</v>
      </c>
      <c r="C55" s="7">
        <v>35</v>
      </c>
      <c r="D55" s="113">
        <v>6</v>
      </c>
      <c r="E55" s="7">
        <v>0.5</v>
      </c>
      <c r="F55" s="209" t="s">
        <v>1425</v>
      </c>
    </row>
    <row r="56" spans="1:6" s="3" customFormat="1" ht="18">
      <c r="A56" s="267"/>
      <c r="B56" s="7" t="s">
        <v>719</v>
      </c>
      <c r="C56" s="7">
        <v>35</v>
      </c>
      <c r="D56" s="113">
        <v>8</v>
      </c>
      <c r="E56" s="7">
        <v>2.5</v>
      </c>
      <c r="F56" s="209" t="s">
        <v>1425</v>
      </c>
    </row>
    <row r="57" spans="1:6" s="3" customFormat="1" ht="18">
      <c r="A57" s="267"/>
      <c r="B57" s="7" t="s">
        <v>719</v>
      </c>
      <c r="C57" s="7">
        <v>35</v>
      </c>
      <c r="D57" s="113">
        <v>9</v>
      </c>
      <c r="E57" s="7">
        <v>2.2</v>
      </c>
      <c r="F57" s="209" t="s">
        <v>1425</v>
      </c>
    </row>
    <row r="58" spans="1:6" s="3" customFormat="1" ht="18">
      <c r="A58" s="267"/>
      <c r="B58" s="7" t="s">
        <v>719</v>
      </c>
      <c r="C58" s="7">
        <v>35</v>
      </c>
      <c r="D58" s="113">
        <v>10</v>
      </c>
      <c r="E58" s="7">
        <v>2</v>
      </c>
      <c r="F58" s="209" t="s">
        <v>1425</v>
      </c>
    </row>
    <row r="59" spans="1:6" s="3" customFormat="1" ht="18">
      <c r="A59" s="267"/>
      <c r="B59" s="345" t="s">
        <v>62</v>
      </c>
      <c r="C59" s="346"/>
      <c r="D59" s="347"/>
      <c r="E59" s="8">
        <f>SUM(E28:E58)-E26-E27</f>
        <v>239.99999999999997</v>
      </c>
      <c r="F59" s="209"/>
    </row>
    <row r="60" spans="1:6" s="3" customFormat="1" ht="18">
      <c r="A60" s="267"/>
      <c r="B60" s="7" t="s">
        <v>35</v>
      </c>
      <c r="C60" s="7">
        <v>101</v>
      </c>
      <c r="D60" s="7">
        <v>1</v>
      </c>
      <c r="E60" s="7">
        <v>5.2</v>
      </c>
      <c r="F60" s="209" t="s">
        <v>1426</v>
      </c>
    </row>
    <row r="61" spans="1:6" s="3" customFormat="1" ht="18">
      <c r="A61" s="267"/>
      <c r="B61" s="7" t="s">
        <v>715</v>
      </c>
      <c r="C61" s="7">
        <v>101</v>
      </c>
      <c r="D61" s="113">
        <v>2</v>
      </c>
      <c r="E61" s="7">
        <v>4.9</v>
      </c>
      <c r="F61" s="209" t="s">
        <v>1426</v>
      </c>
    </row>
    <row r="62" spans="1:6" s="3" customFormat="1" ht="18">
      <c r="A62" s="267"/>
      <c r="B62" s="7" t="s">
        <v>715</v>
      </c>
      <c r="C62" s="7">
        <v>101</v>
      </c>
      <c r="D62" s="113">
        <v>4</v>
      </c>
      <c r="E62" s="7">
        <v>4.3</v>
      </c>
      <c r="F62" s="209" t="s">
        <v>1426</v>
      </c>
    </row>
    <row r="63" spans="1:6" s="3" customFormat="1" ht="18">
      <c r="A63" s="267"/>
      <c r="B63" s="7" t="s">
        <v>35</v>
      </c>
      <c r="C63" s="7">
        <v>101</v>
      </c>
      <c r="D63" s="113">
        <v>7</v>
      </c>
      <c r="E63" s="7">
        <v>5.8</v>
      </c>
      <c r="F63" s="209" t="s">
        <v>1426</v>
      </c>
    </row>
    <row r="64" spans="1:6" s="3" customFormat="1" ht="18">
      <c r="A64" s="267"/>
      <c r="B64" s="7" t="s">
        <v>715</v>
      </c>
      <c r="C64" s="7">
        <v>102</v>
      </c>
      <c r="D64" s="113">
        <v>1</v>
      </c>
      <c r="E64" s="7">
        <v>3.3</v>
      </c>
      <c r="F64" s="209" t="s">
        <v>1426</v>
      </c>
    </row>
    <row r="65" spans="1:6" s="3" customFormat="1" ht="18">
      <c r="A65" s="267"/>
      <c r="B65" s="7" t="s">
        <v>716</v>
      </c>
      <c r="C65" s="7">
        <v>102</v>
      </c>
      <c r="D65" s="113">
        <v>2</v>
      </c>
      <c r="E65" s="7">
        <v>1.3</v>
      </c>
      <c r="F65" s="209" t="s">
        <v>1426</v>
      </c>
    </row>
    <row r="66" spans="1:6" s="3" customFormat="1" ht="18">
      <c r="A66" s="267"/>
      <c r="B66" s="7" t="s">
        <v>35</v>
      </c>
      <c r="C66" s="7">
        <v>102</v>
      </c>
      <c r="D66" s="113">
        <v>3</v>
      </c>
      <c r="E66" s="7">
        <v>4.7</v>
      </c>
      <c r="F66" s="209" t="s">
        <v>1426</v>
      </c>
    </row>
    <row r="67" spans="1:6" s="3" customFormat="1" ht="18">
      <c r="A67" s="267"/>
      <c r="B67" s="7" t="s">
        <v>715</v>
      </c>
      <c r="C67" s="7">
        <v>102</v>
      </c>
      <c r="D67" s="113">
        <v>5</v>
      </c>
      <c r="E67" s="7">
        <v>8.5</v>
      </c>
      <c r="F67" s="209" t="s">
        <v>1426</v>
      </c>
    </row>
    <row r="68" spans="1:6" s="3" customFormat="1" ht="18">
      <c r="A68" s="267"/>
      <c r="B68" s="7" t="s">
        <v>35</v>
      </c>
      <c r="C68" s="7">
        <v>103</v>
      </c>
      <c r="D68" s="113">
        <v>1</v>
      </c>
      <c r="E68" s="7">
        <v>2.1</v>
      </c>
      <c r="F68" s="209" t="s">
        <v>1426</v>
      </c>
    </row>
    <row r="69" spans="1:6" s="3" customFormat="1" ht="18">
      <c r="A69" s="267"/>
      <c r="B69" s="7" t="s">
        <v>35</v>
      </c>
      <c r="C69" s="7">
        <v>103</v>
      </c>
      <c r="D69" s="113">
        <v>2</v>
      </c>
      <c r="E69" s="7">
        <v>7.8</v>
      </c>
      <c r="F69" s="209" t="s">
        <v>1426</v>
      </c>
    </row>
    <row r="70" spans="1:6" s="3" customFormat="1" ht="18">
      <c r="A70" s="267"/>
      <c r="B70" s="7" t="s">
        <v>715</v>
      </c>
      <c r="C70" s="7">
        <v>105</v>
      </c>
      <c r="D70" s="113">
        <v>1</v>
      </c>
      <c r="E70" s="7">
        <v>2.8</v>
      </c>
      <c r="F70" s="209" t="s">
        <v>1427</v>
      </c>
    </row>
    <row r="71" spans="1:6" s="3" customFormat="1" ht="18">
      <c r="A71" s="267"/>
      <c r="B71" s="7" t="s">
        <v>715</v>
      </c>
      <c r="C71" s="7">
        <v>105</v>
      </c>
      <c r="D71" s="113">
        <v>4</v>
      </c>
      <c r="E71" s="7">
        <v>14</v>
      </c>
      <c r="F71" s="209" t="s">
        <v>1427</v>
      </c>
    </row>
    <row r="72" spans="1:6" s="3" customFormat="1" ht="18">
      <c r="A72" s="267"/>
      <c r="B72" s="7" t="s">
        <v>35</v>
      </c>
      <c r="C72" s="7">
        <v>105</v>
      </c>
      <c r="D72" s="113">
        <v>5</v>
      </c>
      <c r="E72" s="7">
        <v>15</v>
      </c>
      <c r="F72" s="209" t="s">
        <v>1427</v>
      </c>
    </row>
    <row r="73" spans="1:6" s="3" customFormat="1" ht="18">
      <c r="A73" s="267"/>
      <c r="B73" s="7" t="s">
        <v>35</v>
      </c>
      <c r="C73" s="7">
        <v>105</v>
      </c>
      <c r="D73" s="113">
        <v>7</v>
      </c>
      <c r="E73" s="7">
        <v>2.2</v>
      </c>
      <c r="F73" s="209" t="s">
        <v>1427</v>
      </c>
    </row>
    <row r="74" spans="1:6" s="3" customFormat="1" ht="18">
      <c r="A74" s="269"/>
      <c r="B74" s="345" t="s">
        <v>85</v>
      </c>
      <c r="C74" s="346"/>
      <c r="D74" s="347"/>
      <c r="E74" s="8">
        <f>SUM(E59:E73)+E26+E27</f>
        <v>334.20000000000005</v>
      </c>
      <c r="F74" s="209"/>
    </row>
    <row r="75" ht="16.5">
      <c r="A75" s="6"/>
    </row>
    <row r="76" ht="16.5">
      <c r="A76" s="6" t="s">
        <v>407</v>
      </c>
    </row>
    <row r="77" ht="16.5">
      <c r="A77" s="6" t="s">
        <v>720</v>
      </c>
    </row>
  </sheetData>
  <sheetProtection/>
  <mergeCells count="5">
    <mergeCell ref="A2:F2"/>
    <mergeCell ref="A5:A74"/>
    <mergeCell ref="B28:D28"/>
    <mergeCell ref="B59:D59"/>
    <mergeCell ref="B74:D7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46"/>
  <sheetViews>
    <sheetView zoomScaleSheetLayoutView="100" zoomScalePageLayoutView="0" workbookViewId="0" topLeftCell="A1">
      <selection activeCell="B25" sqref="A25:IV25"/>
    </sheetView>
  </sheetViews>
  <sheetFormatPr defaultColWidth="9.140625" defaultRowHeight="12.75"/>
  <cols>
    <col min="1" max="1" width="13.00390625" style="2" customWidth="1"/>
    <col min="2" max="2" width="8.00390625" style="2" customWidth="1"/>
    <col min="3" max="3" width="6.140625" style="2" customWidth="1"/>
    <col min="4" max="4" width="8.7109375" style="2" customWidth="1"/>
    <col min="5" max="5" width="54.00390625" style="233" customWidth="1"/>
    <col min="6" max="6" width="11.28125" style="2" customWidth="1"/>
    <col min="7" max="16384" width="9.140625" style="2" customWidth="1"/>
  </cols>
  <sheetData>
    <row r="1" spans="2:6" ht="16.5">
      <c r="B1" s="271" t="s">
        <v>1272</v>
      </c>
      <c r="C1" s="271"/>
      <c r="D1" s="271"/>
      <c r="E1" s="271"/>
      <c r="F1" s="271"/>
    </row>
    <row r="2" spans="1:6" ht="24" customHeight="1">
      <c r="A2" s="4"/>
      <c r="C2" s="272" t="s">
        <v>27</v>
      </c>
      <c r="D2" s="272"/>
      <c r="E2" s="272"/>
      <c r="F2" s="272"/>
    </row>
    <row r="3" spans="1:6" ht="24" customHeight="1">
      <c r="A3" s="4"/>
      <c r="C3" s="272" t="s">
        <v>1273</v>
      </c>
      <c r="D3" s="272"/>
      <c r="E3" s="272"/>
      <c r="F3" s="272"/>
    </row>
    <row r="4" spans="1:6" ht="24.75" customHeight="1">
      <c r="A4" s="4"/>
      <c r="C4" s="272" t="s">
        <v>1274</v>
      </c>
      <c r="D4" s="272"/>
      <c r="E4" s="272"/>
      <c r="F4" s="272"/>
    </row>
    <row r="5" ht="16.5">
      <c r="A5" s="5"/>
    </row>
    <row r="6" spans="1:6" ht="18">
      <c r="A6" s="263" t="s">
        <v>1275</v>
      </c>
      <c r="B6" s="263"/>
      <c r="C6" s="263"/>
      <c r="D6" s="263"/>
      <c r="E6" s="263"/>
      <c r="F6" s="263"/>
    </row>
    <row r="7" ht="16.5">
      <c r="A7" s="6"/>
    </row>
    <row r="8" spans="1:5" s="3" customFormat="1" ht="18">
      <c r="A8" s="8" t="s">
        <v>29</v>
      </c>
      <c r="B8" s="8" t="s">
        <v>1448</v>
      </c>
      <c r="C8" s="8" t="s">
        <v>1449</v>
      </c>
      <c r="D8" s="8" t="s">
        <v>33</v>
      </c>
      <c r="E8" s="234" t="s">
        <v>496</v>
      </c>
    </row>
    <row r="9" spans="1:5" s="3" customFormat="1" ht="15" customHeight="1">
      <c r="A9" s="270" t="s">
        <v>1276</v>
      </c>
      <c r="B9" s="7">
        <v>7</v>
      </c>
      <c r="C9" s="7"/>
      <c r="D9" s="7">
        <v>122</v>
      </c>
      <c r="E9" s="235" t="s">
        <v>1450</v>
      </c>
    </row>
    <row r="10" spans="1:5" s="3" customFormat="1" ht="15" customHeight="1">
      <c r="A10" s="270"/>
      <c r="B10" s="7">
        <v>8</v>
      </c>
      <c r="C10" s="7"/>
      <c r="D10" s="7">
        <v>100</v>
      </c>
      <c r="E10" s="235" t="s">
        <v>1450</v>
      </c>
    </row>
    <row r="11" spans="1:5" s="3" customFormat="1" ht="15" customHeight="1">
      <c r="A11" s="270"/>
      <c r="B11" s="7">
        <v>9</v>
      </c>
      <c r="C11" s="7"/>
      <c r="D11" s="7">
        <v>97</v>
      </c>
      <c r="E11" s="236" t="s">
        <v>1451</v>
      </c>
    </row>
    <row r="12" spans="1:5" s="3" customFormat="1" ht="14.25" customHeight="1">
      <c r="A12" s="270"/>
      <c r="B12" s="7">
        <v>11</v>
      </c>
      <c r="C12" s="7"/>
      <c r="D12" s="7">
        <v>166</v>
      </c>
      <c r="E12" s="236" t="s">
        <v>1451</v>
      </c>
    </row>
    <row r="13" spans="1:5" s="3" customFormat="1" ht="15" customHeight="1">
      <c r="A13" s="270"/>
      <c r="B13" s="7">
        <v>18</v>
      </c>
      <c r="C13" s="7"/>
      <c r="D13" s="7">
        <v>124</v>
      </c>
      <c r="E13" s="236" t="s">
        <v>1451</v>
      </c>
    </row>
    <row r="14" spans="1:5" s="3" customFormat="1" ht="15" customHeight="1">
      <c r="A14" s="270" t="s">
        <v>1277</v>
      </c>
      <c r="B14" s="7">
        <v>4</v>
      </c>
      <c r="C14" s="7"/>
      <c r="D14" s="7">
        <v>40</v>
      </c>
      <c r="E14" s="236" t="s">
        <v>1452</v>
      </c>
    </row>
    <row r="15" spans="1:5" s="3" customFormat="1" ht="13.5" customHeight="1">
      <c r="A15" s="270"/>
      <c r="B15" s="7">
        <v>7</v>
      </c>
      <c r="C15" s="7">
        <v>14</v>
      </c>
      <c r="D15" s="7">
        <v>52</v>
      </c>
      <c r="E15" s="235" t="s">
        <v>1453</v>
      </c>
    </row>
    <row r="16" spans="1:5" s="3" customFormat="1" ht="15" customHeight="1">
      <c r="A16" s="270"/>
      <c r="B16" s="7">
        <v>8</v>
      </c>
      <c r="C16" s="7">
        <v>8</v>
      </c>
      <c r="D16" s="7">
        <v>9.7</v>
      </c>
      <c r="E16" s="235" t="s">
        <v>1453</v>
      </c>
    </row>
    <row r="17" spans="1:5" s="3" customFormat="1" ht="14.25" customHeight="1">
      <c r="A17" s="270"/>
      <c r="B17" s="7">
        <v>12</v>
      </c>
      <c r="C17" s="7"/>
      <c r="D17" s="7">
        <v>51</v>
      </c>
      <c r="E17" s="236" t="s">
        <v>546</v>
      </c>
    </row>
    <row r="18" spans="1:5" s="3" customFormat="1" ht="14.25" customHeight="1">
      <c r="A18" s="270"/>
      <c r="B18" s="7">
        <v>14</v>
      </c>
      <c r="C18" s="7"/>
      <c r="D18" s="7">
        <v>51</v>
      </c>
      <c r="E18" s="235" t="s">
        <v>1453</v>
      </c>
    </row>
    <row r="19" spans="1:5" s="3" customFormat="1" ht="16.5" customHeight="1">
      <c r="A19" s="266" t="s">
        <v>1278</v>
      </c>
      <c r="B19" s="7">
        <v>9</v>
      </c>
      <c r="C19" s="9" t="s">
        <v>67</v>
      </c>
      <c r="D19" s="7">
        <v>4.6</v>
      </c>
      <c r="E19" s="235" t="s">
        <v>502</v>
      </c>
    </row>
    <row r="20" spans="1:5" s="3" customFormat="1" ht="15" customHeight="1">
      <c r="A20" s="267"/>
      <c r="B20" s="7">
        <v>9</v>
      </c>
      <c r="C20" s="9" t="s">
        <v>82</v>
      </c>
      <c r="D20" s="7">
        <v>5.1</v>
      </c>
      <c r="E20" s="235" t="s">
        <v>502</v>
      </c>
    </row>
    <row r="21" spans="1:5" s="3" customFormat="1" ht="15.75" customHeight="1">
      <c r="A21" s="267"/>
      <c r="B21" s="7">
        <v>9</v>
      </c>
      <c r="C21" s="9" t="s">
        <v>486</v>
      </c>
      <c r="D21" s="7">
        <v>3.6</v>
      </c>
      <c r="E21" s="235" t="s">
        <v>502</v>
      </c>
    </row>
    <row r="22" spans="1:5" s="3" customFormat="1" ht="15.75" customHeight="1">
      <c r="A22" s="267"/>
      <c r="B22" s="7">
        <v>9</v>
      </c>
      <c r="C22" s="9" t="s">
        <v>1279</v>
      </c>
      <c r="D22" s="7">
        <v>9.7</v>
      </c>
      <c r="E22" s="235" t="s">
        <v>502</v>
      </c>
    </row>
    <row r="23" spans="1:5" s="3" customFormat="1" ht="15.75" customHeight="1">
      <c r="A23" s="267"/>
      <c r="B23" s="7">
        <v>9</v>
      </c>
      <c r="C23" s="9" t="s">
        <v>1280</v>
      </c>
      <c r="D23" s="7">
        <v>2</v>
      </c>
      <c r="E23" s="235" t="s">
        <v>502</v>
      </c>
    </row>
    <row r="24" spans="1:5" s="3" customFormat="1" ht="15.75" customHeight="1">
      <c r="A24" s="268"/>
      <c r="B24" s="7">
        <v>8</v>
      </c>
      <c r="C24" s="9" t="s">
        <v>1223</v>
      </c>
      <c r="D24" s="7">
        <v>2.6</v>
      </c>
      <c r="E24" s="235" t="s">
        <v>501</v>
      </c>
    </row>
    <row r="25" spans="1:5" s="3" customFormat="1" ht="15" customHeight="1">
      <c r="A25" s="268"/>
      <c r="B25" s="7">
        <v>8</v>
      </c>
      <c r="C25" s="9" t="s">
        <v>1229</v>
      </c>
      <c r="D25" s="7">
        <v>7.6</v>
      </c>
      <c r="E25" s="235" t="s">
        <v>501</v>
      </c>
    </row>
    <row r="26" spans="1:5" s="3" customFormat="1" ht="14.25" customHeight="1">
      <c r="A26" s="268"/>
      <c r="B26" s="7">
        <v>8</v>
      </c>
      <c r="C26" s="9" t="s">
        <v>1281</v>
      </c>
      <c r="D26" s="7">
        <v>2.6</v>
      </c>
      <c r="E26" s="235" t="s">
        <v>501</v>
      </c>
    </row>
    <row r="27" spans="1:5" s="3" customFormat="1" ht="13.5" customHeight="1">
      <c r="A27" s="268"/>
      <c r="B27" s="7">
        <v>8</v>
      </c>
      <c r="C27" s="9" t="s">
        <v>1227</v>
      </c>
      <c r="D27" s="7">
        <v>4.4</v>
      </c>
      <c r="E27" s="235" t="s">
        <v>501</v>
      </c>
    </row>
    <row r="28" spans="1:5" s="3" customFormat="1" ht="15" customHeight="1">
      <c r="A28" s="269"/>
      <c r="B28" s="7">
        <v>8</v>
      </c>
      <c r="C28" s="9" t="s">
        <v>1226</v>
      </c>
      <c r="D28" s="7">
        <v>2.8</v>
      </c>
      <c r="E28" s="237" t="s">
        <v>501</v>
      </c>
    </row>
    <row r="29" spans="1:5" s="3" customFormat="1" ht="23.25" customHeight="1">
      <c r="A29" s="266" t="s">
        <v>1282</v>
      </c>
      <c r="B29" s="7">
        <v>38</v>
      </c>
      <c r="C29" s="9"/>
      <c r="D29" s="210">
        <v>71</v>
      </c>
      <c r="E29" s="238" t="s">
        <v>1454</v>
      </c>
    </row>
    <row r="30" spans="1:5" s="3" customFormat="1" ht="22.5" customHeight="1">
      <c r="A30" s="267"/>
      <c r="B30" s="7">
        <v>39</v>
      </c>
      <c r="C30" s="9"/>
      <c r="D30" s="210">
        <v>83</v>
      </c>
      <c r="E30" s="238" t="s">
        <v>1454</v>
      </c>
    </row>
    <row r="31" spans="1:5" s="3" customFormat="1" ht="21" customHeight="1">
      <c r="A31" s="267"/>
      <c r="B31" s="7">
        <v>40</v>
      </c>
      <c r="C31" s="9"/>
      <c r="D31" s="210">
        <v>120</v>
      </c>
      <c r="E31" s="238" t="s">
        <v>1454</v>
      </c>
    </row>
    <row r="32" spans="1:5" s="3" customFormat="1" ht="14.25" customHeight="1">
      <c r="A32" s="267"/>
      <c r="B32" s="7">
        <v>30</v>
      </c>
      <c r="C32" s="9" t="s">
        <v>67</v>
      </c>
      <c r="D32" s="7">
        <v>4.3</v>
      </c>
      <c r="E32" s="238" t="s">
        <v>1398</v>
      </c>
    </row>
    <row r="33" spans="1:5" s="3" customFormat="1" ht="18">
      <c r="A33" s="267"/>
      <c r="B33" s="7">
        <v>30</v>
      </c>
      <c r="C33" s="9" t="s">
        <v>1283</v>
      </c>
      <c r="D33" s="7">
        <v>0.8</v>
      </c>
      <c r="E33" s="238" t="s">
        <v>1398</v>
      </c>
    </row>
    <row r="34" spans="1:5" s="3" customFormat="1" ht="18">
      <c r="A34" s="267"/>
      <c r="B34" s="7">
        <v>30</v>
      </c>
      <c r="C34" s="9" t="s">
        <v>1244</v>
      </c>
      <c r="D34" s="7">
        <v>1.2</v>
      </c>
      <c r="E34" s="238" t="s">
        <v>1398</v>
      </c>
    </row>
    <row r="35" spans="1:5" s="3" customFormat="1" ht="18">
      <c r="A35" s="267"/>
      <c r="B35" s="7">
        <v>17</v>
      </c>
      <c r="C35" s="9"/>
      <c r="D35" s="7">
        <v>83</v>
      </c>
      <c r="E35" s="235" t="s">
        <v>1455</v>
      </c>
    </row>
    <row r="36" spans="1:5" s="3" customFormat="1" ht="18">
      <c r="A36" s="268"/>
      <c r="B36" s="7">
        <v>23</v>
      </c>
      <c r="C36" s="9"/>
      <c r="D36" s="7">
        <v>106</v>
      </c>
      <c r="E36" s="235" t="s">
        <v>547</v>
      </c>
    </row>
    <row r="37" spans="1:5" s="3" customFormat="1" ht="18">
      <c r="A37" s="268"/>
      <c r="B37" s="7">
        <v>25</v>
      </c>
      <c r="C37" s="9"/>
      <c r="D37" s="7">
        <v>129</v>
      </c>
      <c r="E37" s="235" t="s">
        <v>1456</v>
      </c>
    </row>
    <row r="38" spans="1:5" s="3" customFormat="1" ht="18">
      <c r="A38" s="268"/>
      <c r="B38" s="7">
        <v>33</v>
      </c>
      <c r="C38" s="9"/>
      <c r="D38" s="7">
        <v>107</v>
      </c>
      <c r="E38" s="235" t="s">
        <v>1457</v>
      </c>
    </row>
    <row r="39" spans="1:5" s="3" customFormat="1" ht="18">
      <c r="A39" s="268"/>
      <c r="B39" s="7">
        <v>34</v>
      </c>
      <c r="C39" s="9"/>
      <c r="D39" s="7">
        <v>89</v>
      </c>
      <c r="E39" s="235" t="s">
        <v>1455</v>
      </c>
    </row>
    <row r="40" spans="1:5" s="3" customFormat="1" ht="18">
      <c r="A40" s="268"/>
      <c r="B40" s="7">
        <v>35</v>
      </c>
      <c r="C40" s="9"/>
      <c r="D40" s="7">
        <v>102</v>
      </c>
      <c r="E40" s="235" t="s">
        <v>1455</v>
      </c>
    </row>
    <row r="41" spans="1:5" s="3" customFormat="1" ht="18">
      <c r="A41" s="269"/>
      <c r="B41" s="7">
        <v>36</v>
      </c>
      <c r="C41" s="9"/>
      <c r="D41" s="7">
        <v>130</v>
      </c>
      <c r="E41" s="235" t="s">
        <v>547</v>
      </c>
    </row>
    <row r="42" spans="1:5" s="3" customFormat="1" ht="18">
      <c r="A42" s="8" t="s">
        <v>1458</v>
      </c>
      <c r="B42" s="8"/>
      <c r="C42" s="8"/>
      <c r="D42" s="8">
        <f>SUM(D9:D41)</f>
        <v>1884.0000000000002</v>
      </c>
      <c r="E42" s="234"/>
    </row>
    <row r="43" spans="1:5" s="3" customFormat="1" ht="79.5" customHeight="1">
      <c r="A43" s="8" t="s">
        <v>1284</v>
      </c>
      <c r="B43" s="8"/>
      <c r="C43" s="8"/>
      <c r="D43" s="8">
        <v>1884</v>
      </c>
      <c r="E43" s="234"/>
    </row>
    <row r="44" ht="16.5">
      <c r="A44" s="6"/>
    </row>
    <row r="45" ht="16.5">
      <c r="A45" s="6" t="s">
        <v>86</v>
      </c>
    </row>
    <row r="46" ht="16.5">
      <c r="A46" s="6" t="s">
        <v>1285</v>
      </c>
    </row>
  </sheetData>
  <sheetProtection/>
  <mergeCells count="9">
    <mergeCell ref="A6:F6"/>
    <mergeCell ref="B1:F1"/>
    <mergeCell ref="C2:F2"/>
    <mergeCell ref="C3:F3"/>
    <mergeCell ref="C4:F4"/>
    <mergeCell ref="A29:A41"/>
    <mergeCell ref="A9:A13"/>
    <mergeCell ref="A14:A18"/>
    <mergeCell ref="A19:A2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3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.8515625" style="10" customWidth="1"/>
    <col min="2" max="2" width="15.8515625" style="10" customWidth="1"/>
    <col min="3" max="3" width="28.421875" style="10" customWidth="1"/>
    <col min="4" max="4" width="18.28125" style="11" customWidth="1"/>
    <col min="5" max="5" width="59.7109375" style="10" customWidth="1"/>
    <col min="6" max="16384" width="9.140625" style="10" customWidth="1"/>
  </cols>
  <sheetData>
    <row r="1" spans="3:4" ht="12.75">
      <c r="C1" s="278" t="s">
        <v>87</v>
      </c>
      <c r="D1" s="278"/>
    </row>
    <row r="3" spans="1:5" ht="21">
      <c r="A3" s="279" t="s">
        <v>88</v>
      </c>
      <c r="B3" s="279"/>
      <c r="C3" s="279"/>
      <c r="D3" s="279"/>
      <c r="E3" s="279"/>
    </row>
    <row r="5" spans="1:8" ht="15.75">
      <c r="A5" s="12" t="s">
        <v>89</v>
      </c>
      <c r="B5" s="13" t="s">
        <v>29</v>
      </c>
      <c r="C5" s="14" t="s">
        <v>90</v>
      </c>
      <c r="D5" s="14" t="s">
        <v>91</v>
      </c>
      <c r="E5" s="273" t="s">
        <v>224</v>
      </c>
      <c r="F5" s="274"/>
      <c r="G5" s="274"/>
      <c r="H5" s="274"/>
    </row>
    <row r="6" spans="1:5" ht="40.5" customHeight="1">
      <c r="A6" s="15">
        <v>1</v>
      </c>
      <c r="B6" s="16" t="s">
        <v>92</v>
      </c>
      <c r="C6" s="17" t="s">
        <v>93</v>
      </c>
      <c r="D6" s="18">
        <v>876</v>
      </c>
      <c r="E6" s="118" t="s">
        <v>1428</v>
      </c>
    </row>
    <row r="7" spans="1:5" ht="39.75">
      <c r="A7" s="15">
        <v>2</v>
      </c>
      <c r="B7" s="16"/>
      <c r="C7" s="17" t="s">
        <v>94</v>
      </c>
      <c r="D7" s="18">
        <v>9.5</v>
      </c>
      <c r="E7" s="118" t="s">
        <v>1429</v>
      </c>
    </row>
    <row r="8" spans="1:5" ht="66" customHeight="1">
      <c r="A8" s="15">
        <v>3</v>
      </c>
      <c r="B8" s="275" t="s">
        <v>95</v>
      </c>
      <c r="C8" s="276" t="s">
        <v>96</v>
      </c>
      <c r="D8" s="277">
        <v>1148</v>
      </c>
      <c r="E8" s="118" t="s">
        <v>1428</v>
      </c>
    </row>
    <row r="9" spans="1:5" ht="15.75" hidden="1">
      <c r="A9" s="15"/>
      <c r="B9" s="275"/>
      <c r="C9" s="276"/>
      <c r="D9" s="277"/>
      <c r="E9" s="118"/>
    </row>
    <row r="10" spans="1:5" ht="27">
      <c r="A10" s="15">
        <v>4</v>
      </c>
      <c r="B10" s="19"/>
      <c r="C10" s="17" t="s">
        <v>97</v>
      </c>
      <c r="D10" s="18">
        <v>60.5</v>
      </c>
      <c r="E10" s="118" t="s">
        <v>1430</v>
      </c>
    </row>
    <row r="11" spans="1:5" ht="39.75">
      <c r="A11" s="15">
        <v>5</v>
      </c>
      <c r="B11" s="19"/>
      <c r="C11" s="17" t="s">
        <v>98</v>
      </c>
      <c r="D11" s="18">
        <v>5.5</v>
      </c>
      <c r="E11" s="118" t="s">
        <v>1431</v>
      </c>
    </row>
    <row r="12" spans="1:5" ht="59.25" customHeight="1">
      <c r="A12" s="15">
        <v>6</v>
      </c>
      <c r="B12" s="275" t="s">
        <v>99</v>
      </c>
      <c r="C12" s="276" t="s">
        <v>100</v>
      </c>
      <c r="D12" s="277">
        <v>58</v>
      </c>
      <c r="E12" s="118" t="s">
        <v>1432</v>
      </c>
    </row>
    <row r="13" spans="1:5" ht="4.5" customHeight="1" hidden="1">
      <c r="A13" s="15"/>
      <c r="B13" s="275"/>
      <c r="C13" s="276"/>
      <c r="D13" s="277"/>
      <c r="E13" s="118"/>
    </row>
    <row r="14" spans="1:5" ht="24" customHeight="1">
      <c r="A14" s="15">
        <v>7</v>
      </c>
      <c r="B14" s="19"/>
      <c r="C14" s="17" t="s">
        <v>101</v>
      </c>
      <c r="D14" s="18">
        <v>46</v>
      </c>
      <c r="E14" s="118" t="s">
        <v>1433</v>
      </c>
    </row>
    <row r="15" spans="1:5" ht="24" customHeight="1">
      <c r="A15" s="20">
        <v>8</v>
      </c>
      <c r="B15" s="21"/>
      <c r="C15" s="22" t="s">
        <v>102</v>
      </c>
      <c r="D15" s="23">
        <v>0.9</v>
      </c>
      <c r="E15" s="118" t="s">
        <v>1434</v>
      </c>
    </row>
    <row r="16" spans="1:5" ht="24" customHeight="1">
      <c r="A16" s="20">
        <v>9</v>
      </c>
      <c r="B16" s="21"/>
      <c r="C16" s="22" t="s">
        <v>103</v>
      </c>
      <c r="D16" s="23">
        <v>1.9</v>
      </c>
      <c r="E16" s="118" t="s">
        <v>1434</v>
      </c>
    </row>
    <row r="17" spans="1:5" ht="24" customHeight="1">
      <c r="A17" s="20">
        <v>10</v>
      </c>
      <c r="B17" s="21"/>
      <c r="C17" s="22" t="s">
        <v>104</v>
      </c>
      <c r="D17" s="23">
        <v>6</v>
      </c>
      <c r="E17" s="118" t="s">
        <v>1434</v>
      </c>
    </row>
    <row r="18" spans="1:5" ht="24" customHeight="1">
      <c r="A18" s="20">
        <v>11</v>
      </c>
      <c r="B18" s="21"/>
      <c r="C18" s="22" t="s">
        <v>105</v>
      </c>
      <c r="D18" s="23">
        <v>3.2</v>
      </c>
      <c r="E18" s="118" t="s">
        <v>1434</v>
      </c>
    </row>
    <row r="19" spans="1:5" ht="24" customHeight="1">
      <c r="A19" s="20">
        <v>12</v>
      </c>
      <c r="B19" s="21"/>
      <c r="C19" s="22" t="s">
        <v>106</v>
      </c>
      <c r="D19" s="23">
        <v>1.9</v>
      </c>
      <c r="E19" s="118" t="s">
        <v>1434</v>
      </c>
    </row>
    <row r="20" spans="1:5" ht="24" customHeight="1">
      <c r="A20" s="20">
        <v>13</v>
      </c>
      <c r="B20" s="21"/>
      <c r="C20" s="22" t="s">
        <v>107</v>
      </c>
      <c r="D20" s="23">
        <v>1.7</v>
      </c>
      <c r="E20" s="118" t="s">
        <v>1434</v>
      </c>
    </row>
    <row r="21" spans="1:5" ht="24" customHeight="1">
      <c r="A21" s="20">
        <v>14</v>
      </c>
      <c r="B21" s="21"/>
      <c r="C21" s="22" t="s">
        <v>108</v>
      </c>
      <c r="D21" s="23">
        <v>0.7</v>
      </c>
      <c r="E21" s="118" t="s">
        <v>1434</v>
      </c>
    </row>
    <row r="22" spans="1:5" ht="24" customHeight="1">
      <c r="A22" s="20">
        <v>15</v>
      </c>
      <c r="B22" s="21"/>
      <c r="C22" s="22" t="s">
        <v>109</v>
      </c>
      <c r="D22" s="23">
        <v>0.6</v>
      </c>
      <c r="E22" s="118" t="s">
        <v>1434</v>
      </c>
    </row>
    <row r="23" spans="1:5" ht="24" customHeight="1">
      <c r="A23" s="20">
        <v>16</v>
      </c>
      <c r="B23" s="21"/>
      <c r="C23" s="22" t="s">
        <v>110</v>
      </c>
      <c r="D23" s="23">
        <v>1.9</v>
      </c>
      <c r="E23" s="118" t="s">
        <v>1434</v>
      </c>
    </row>
    <row r="24" spans="1:5" ht="24" customHeight="1">
      <c r="A24" s="20">
        <v>17</v>
      </c>
      <c r="B24" s="21"/>
      <c r="C24" s="22" t="s">
        <v>111</v>
      </c>
      <c r="D24" s="23">
        <v>1.2</v>
      </c>
      <c r="E24" s="118" t="s">
        <v>1434</v>
      </c>
    </row>
    <row r="25" spans="1:5" ht="24" customHeight="1">
      <c r="A25" s="20">
        <v>18</v>
      </c>
      <c r="B25" s="21"/>
      <c r="C25" s="22" t="s">
        <v>1435</v>
      </c>
      <c r="D25" s="23">
        <v>7.7</v>
      </c>
      <c r="E25" s="118" t="s">
        <v>1434</v>
      </c>
    </row>
    <row r="26" spans="1:5" ht="24" customHeight="1">
      <c r="A26" s="20">
        <v>19</v>
      </c>
      <c r="B26" s="21"/>
      <c r="C26" s="22" t="s">
        <v>112</v>
      </c>
      <c r="D26" s="23">
        <v>1.8</v>
      </c>
      <c r="E26" s="118" t="s">
        <v>1434</v>
      </c>
    </row>
    <row r="27" spans="1:5" ht="27">
      <c r="A27" s="15">
        <v>20</v>
      </c>
      <c r="B27" s="19" t="s">
        <v>113</v>
      </c>
      <c r="C27" s="24" t="s">
        <v>114</v>
      </c>
      <c r="D27" s="18">
        <v>6.2</v>
      </c>
      <c r="E27" s="118" t="s">
        <v>1436</v>
      </c>
    </row>
    <row r="28" spans="1:5" ht="23.25" customHeight="1">
      <c r="A28" s="15">
        <v>21</v>
      </c>
      <c r="B28" s="19"/>
      <c r="C28" s="24" t="s">
        <v>115</v>
      </c>
      <c r="D28" s="18">
        <v>1</v>
      </c>
      <c r="E28" s="118" t="s">
        <v>1434</v>
      </c>
    </row>
    <row r="29" spans="1:5" ht="23.25" customHeight="1">
      <c r="A29" s="15">
        <v>22</v>
      </c>
      <c r="B29" s="19"/>
      <c r="C29" s="24" t="s">
        <v>116</v>
      </c>
      <c r="D29" s="25">
        <v>1.2</v>
      </c>
      <c r="E29" s="118" t="s">
        <v>1434</v>
      </c>
    </row>
    <row r="30" spans="1:5" ht="23.25" customHeight="1">
      <c r="A30" s="15">
        <v>23</v>
      </c>
      <c r="B30" s="19"/>
      <c r="C30" s="24" t="s">
        <v>1437</v>
      </c>
      <c r="D30" s="18">
        <v>1.5</v>
      </c>
      <c r="E30" s="118" t="s">
        <v>1434</v>
      </c>
    </row>
    <row r="31" spans="1:5" ht="23.25" customHeight="1">
      <c r="A31" s="15">
        <v>24</v>
      </c>
      <c r="B31" s="19"/>
      <c r="C31" s="24" t="s">
        <v>117</v>
      </c>
      <c r="D31" s="18">
        <v>2.2</v>
      </c>
      <c r="E31" s="118" t="s">
        <v>1438</v>
      </c>
    </row>
    <row r="32" spans="1:5" ht="23.25" customHeight="1">
      <c r="A32" s="15">
        <v>25</v>
      </c>
      <c r="B32" s="19"/>
      <c r="C32" s="24" t="s">
        <v>1439</v>
      </c>
      <c r="D32" s="18">
        <v>0.9</v>
      </c>
      <c r="E32" s="118" t="s">
        <v>1434</v>
      </c>
    </row>
    <row r="33" spans="1:5" ht="23.25" customHeight="1">
      <c r="A33" s="15">
        <v>26</v>
      </c>
      <c r="B33" s="19"/>
      <c r="C33" s="24" t="s">
        <v>118</v>
      </c>
      <c r="D33" s="18">
        <v>5</v>
      </c>
      <c r="E33" s="118" t="s">
        <v>1438</v>
      </c>
    </row>
    <row r="34" spans="1:5" ht="23.25" customHeight="1">
      <c r="A34" s="15">
        <v>27</v>
      </c>
      <c r="B34" s="19"/>
      <c r="C34" s="24" t="s">
        <v>119</v>
      </c>
      <c r="D34" s="18">
        <v>2.9</v>
      </c>
      <c r="E34" s="118" t="s">
        <v>1438</v>
      </c>
    </row>
    <row r="35" spans="1:5" ht="23.25" customHeight="1">
      <c r="A35" s="15">
        <v>28</v>
      </c>
      <c r="B35" s="19"/>
      <c r="C35" s="24" t="s">
        <v>120</v>
      </c>
      <c r="D35" s="18">
        <v>1.6</v>
      </c>
      <c r="E35" s="118" t="s">
        <v>1438</v>
      </c>
    </row>
    <row r="36" spans="1:5" ht="23.25" customHeight="1">
      <c r="A36" s="15">
        <v>29</v>
      </c>
      <c r="B36" s="19"/>
      <c r="C36" s="24" t="s">
        <v>121</v>
      </c>
      <c r="D36" s="18">
        <v>1.1</v>
      </c>
      <c r="E36" s="118" t="s">
        <v>1438</v>
      </c>
    </row>
    <row r="37" spans="1:5" ht="23.25" customHeight="1">
      <c r="A37" s="15">
        <v>30</v>
      </c>
      <c r="B37" s="19"/>
      <c r="C37" s="24" t="s">
        <v>122</v>
      </c>
      <c r="D37" s="18">
        <v>2.4</v>
      </c>
      <c r="E37" s="118" t="s">
        <v>1438</v>
      </c>
    </row>
    <row r="38" spans="1:5" ht="23.25" customHeight="1">
      <c r="A38" s="15">
        <v>31</v>
      </c>
      <c r="B38" s="19"/>
      <c r="C38" s="24" t="s">
        <v>123</v>
      </c>
      <c r="D38" s="18">
        <v>2.5</v>
      </c>
      <c r="E38" s="118" t="s">
        <v>1438</v>
      </c>
    </row>
    <row r="39" spans="1:5" ht="23.25" customHeight="1">
      <c r="A39" s="15">
        <v>32</v>
      </c>
      <c r="B39" s="19"/>
      <c r="C39" s="24" t="s">
        <v>124</v>
      </c>
      <c r="D39" s="18">
        <v>5.7</v>
      </c>
      <c r="E39" s="118" t="s">
        <v>1438</v>
      </c>
    </row>
    <row r="40" spans="1:5" ht="23.25" customHeight="1">
      <c r="A40" s="15">
        <v>33</v>
      </c>
      <c r="B40" s="19"/>
      <c r="C40" s="24" t="s">
        <v>125</v>
      </c>
      <c r="D40" s="18">
        <v>2.2</v>
      </c>
      <c r="E40" s="118" t="s">
        <v>1438</v>
      </c>
    </row>
    <row r="41" spans="1:5" ht="23.25" customHeight="1">
      <c r="A41" s="15">
        <v>34</v>
      </c>
      <c r="B41" s="19"/>
      <c r="C41" s="24" t="s">
        <v>126</v>
      </c>
      <c r="D41" s="18">
        <v>1.4</v>
      </c>
      <c r="E41" s="118" t="s">
        <v>1434</v>
      </c>
    </row>
    <row r="42" spans="1:5" ht="23.25" customHeight="1">
      <c r="A42" s="15">
        <v>35</v>
      </c>
      <c r="B42" s="19"/>
      <c r="C42" s="24" t="s">
        <v>127</v>
      </c>
      <c r="D42" s="18">
        <v>2.7</v>
      </c>
      <c r="E42" s="118" t="s">
        <v>1434</v>
      </c>
    </row>
    <row r="43" spans="1:5" ht="23.25" customHeight="1">
      <c r="A43" s="15">
        <v>36</v>
      </c>
      <c r="B43" s="19"/>
      <c r="C43" s="24" t="s">
        <v>128</v>
      </c>
      <c r="D43" s="18">
        <v>1.5</v>
      </c>
      <c r="E43" s="118" t="s">
        <v>1438</v>
      </c>
    </row>
    <row r="44" spans="1:5" ht="23.25" customHeight="1">
      <c r="A44" s="15">
        <v>37</v>
      </c>
      <c r="B44" s="19"/>
      <c r="C44" s="24" t="s">
        <v>129</v>
      </c>
      <c r="D44" s="18">
        <v>1.6</v>
      </c>
      <c r="E44" s="118" t="s">
        <v>1434</v>
      </c>
    </row>
    <row r="45" spans="1:5" ht="23.25" customHeight="1">
      <c r="A45" s="15">
        <v>38</v>
      </c>
      <c r="B45" s="19"/>
      <c r="C45" s="24" t="s">
        <v>130</v>
      </c>
      <c r="D45" s="18">
        <v>10.4</v>
      </c>
      <c r="E45" s="118" t="s">
        <v>1438</v>
      </c>
    </row>
    <row r="46" spans="1:5" ht="23.25" customHeight="1">
      <c r="A46" s="15">
        <v>39</v>
      </c>
      <c r="B46" s="19"/>
      <c r="C46" s="24" t="s">
        <v>131</v>
      </c>
      <c r="D46" s="18">
        <v>1.4</v>
      </c>
      <c r="E46" s="118" t="s">
        <v>1438</v>
      </c>
    </row>
    <row r="47" spans="1:5" ht="23.25" customHeight="1">
      <c r="A47" s="15">
        <v>40</v>
      </c>
      <c r="B47" s="19"/>
      <c r="C47" s="24" t="s">
        <v>132</v>
      </c>
      <c r="D47" s="18">
        <v>6</v>
      </c>
      <c r="E47" s="118" t="s">
        <v>1434</v>
      </c>
    </row>
    <row r="48" spans="1:5" ht="23.25" customHeight="1">
      <c r="A48" s="15">
        <v>41</v>
      </c>
      <c r="B48" s="19"/>
      <c r="C48" s="24" t="s">
        <v>133</v>
      </c>
      <c r="D48" s="18">
        <v>4.1</v>
      </c>
      <c r="E48" s="118" t="s">
        <v>1434</v>
      </c>
    </row>
    <row r="49" spans="1:5" ht="23.25" customHeight="1">
      <c r="A49" s="15">
        <v>42</v>
      </c>
      <c r="B49" s="19"/>
      <c r="C49" s="24" t="s">
        <v>134</v>
      </c>
      <c r="D49" s="18">
        <v>1.4</v>
      </c>
      <c r="E49" s="118" t="s">
        <v>1434</v>
      </c>
    </row>
    <row r="50" spans="1:5" ht="23.25" customHeight="1">
      <c r="A50" s="15">
        <v>43</v>
      </c>
      <c r="B50" s="19"/>
      <c r="C50" s="24" t="s">
        <v>135</v>
      </c>
      <c r="D50" s="18">
        <v>3.6</v>
      </c>
      <c r="E50" s="118" t="s">
        <v>1434</v>
      </c>
    </row>
    <row r="51" spans="1:5" ht="23.25" customHeight="1">
      <c r="A51" s="15">
        <v>44</v>
      </c>
      <c r="B51" s="19"/>
      <c r="C51" s="24" t="s">
        <v>136</v>
      </c>
      <c r="D51" s="18">
        <v>9.5</v>
      </c>
      <c r="E51" s="118" t="s">
        <v>1434</v>
      </c>
    </row>
    <row r="52" spans="1:5" ht="23.25" customHeight="1">
      <c r="A52" s="15">
        <v>45</v>
      </c>
      <c r="B52" s="19"/>
      <c r="C52" s="24" t="s">
        <v>137</v>
      </c>
      <c r="D52" s="18">
        <v>0.9</v>
      </c>
      <c r="E52" s="118" t="s">
        <v>1434</v>
      </c>
    </row>
    <row r="53" spans="1:5" ht="18.75">
      <c r="A53" s="15">
        <v>46</v>
      </c>
      <c r="B53" s="19" t="s">
        <v>138</v>
      </c>
      <c r="C53" s="24" t="s">
        <v>139</v>
      </c>
      <c r="D53" s="18">
        <v>16</v>
      </c>
      <c r="E53" s="118" t="s">
        <v>1440</v>
      </c>
    </row>
    <row r="54" spans="1:5" ht="27">
      <c r="A54" s="15">
        <v>47</v>
      </c>
      <c r="B54" s="26"/>
      <c r="C54" s="27" t="s">
        <v>140</v>
      </c>
      <c r="D54" s="28">
        <v>46.2</v>
      </c>
      <c r="E54" s="118" t="s">
        <v>1441</v>
      </c>
    </row>
    <row r="55" spans="1:5" ht="31.5" customHeight="1">
      <c r="A55" s="15">
        <v>48</v>
      </c>
      <c r="B55" s="26"/>
      <c r="C55" s="27" t="s">
        <v>141</v>
      </c>
      <c r="D55" s="18">
        <v>1.5</v>
      </c>
      <c r="E55" s="118" t="s">
        <v>1434</v>
      </c>
    </row>
    <row r="56" spans="1:5" ht="33.75" customHeight="1">
      <c r="A56" s="15">
        <v>49</v>
      </c>
      <c r="B56" s="26"/>
      <c r="C56" s="27" t="s">
        <v>142</v>
      </c>
      <c r="D56" s="18">
        <v>1.1</v>
      </c>
      <c r="E56" s="118" t="s">
        <v>1434</v>
      </c>
    </row>
    <row r="57" spans="1:5" ht="18.75">
      <c r="A57" s="29">
        <v>50</v>
      </c>
      <c r="B57" s="26"/>
      <c r="C57" s="30" t="s">
        <v>143</v>
      </c>
      <c r="D57" s="15">
        <v>1.5</v>
      </c>
      <c r="E57" s="118" t="s">
        <v>1434</v>
      </c>
    </row>
    <row r="58" spans="1:5" ht="18.75">
      <c r="A58" s="29">
        <v>51</v>
      </c>
      <c r="B58" s="26"/>
      <c r="C58" s="30" t="s">
        <v>144</v>
      </c>
      <c r="D58" s="15">
        <v>5.5</v>
      </c>
      <c r="E58" s="118" t="s">
        <v>1434</v>
      </c>
    </row>
    <row r="59" spans="1:5" ht="18.75">
      <c r="A59" s="29">
        <v>52</v>
      </c>
      <c r="B59" s="26"/>
      <c r="C59" s="30" t="s">
        <v>145</v>
      </c>
      <c r="D59" s="15">
        <v>3.4</v>
      </c>
      <c r="E59" s="118" t="s">
        <v>1434</v>
      </c>
    </row>
    <row r="60" spans="1:5" ht="18.75">
      <c r="A60" s="29">
        <v>53</v>
      </c>
      <c r="B60" s="26"/>
      <c r="C60" s="30" t="s">
        <v>146</v>
      </c>
      <c r="D60" s="15">
        <v>10</v>
      </c>
      <c r="E60" s="118" t="s">
        <v>1434</v>
      </c>
    </row>
    <row r="61" spans="1:5" ht="18.75">
      <c r="A61" s="29">
        <v>54</v>
      </c>
      <c r="B61" s="26"/>
      <c r="C61" s="30" t="s">
        <v>147</v>
      </c>
      <c r="D61" s="15">
        <v>2.9</v>
      </c>
      <c r="E61" s="118" t="s">
        <v>1434</v>
      </c>
    </row>
    <row r="62" spans="1:5" ht="18.75">
      <c r="A62" s="29">
        <v>55</v>
      </c>
      <c r="B62" s="26"/>
      <c r="C62" s="30" t="s">
        <v>148</v>
      </c>
      <c r="D62" s="15">
        <v>1.9</v>
      </c>
      <c r="E62" s="118" t="s">
        <v>1434</v>
      </c>
    </row>
    <row r="63" spans="1:5" ht="18.75">
      <c r="A63" s="29">
        <v>56</v>
      </c>
      <c r="B63" s="26"/>
      <c r="C63" s="30" t="s">
        <v>149</v>
      </c>
      <c r="D63" s="15">
        <v>0.9</v>
      </c>
      <c r="E63" s="118" t="s">
        <v>1434</v>
      </c>
    </row>
    <row r="64" spans="1:5" ht="18.75">
      <c r="A64" s="29">
        <v>57</v>
      </c>
      <c r="B64" s="26"/>
      <c r="C64" s="30" t="s">
        <v>150</v>
      </c>
      <c r="D64" s="15">
        <v>2.2</v>
      </c>
      <c r="E64" s="118" t="s">
        <v>1434</v>
      </c>
    </row>
    <row r="65" spans="1:5" ht="18.75">
      <c r="A65" s="29">
        <v>58</v>
      </c>
      <c r="B65" s="26"/>
      <c r="C65" s="30" t="s">
        <v>151</v>
      </c>
      <c r="D65" s="15">
        <v>0.8</v>
      </c>
      <c r="E65" s="118" t="s">
        <v>1434</v>
      </c>
    </row>
    <row r="66" spans="1:5" ht="18.75">
      <c r="A66" s="29">
        <v>59</v>
      </c>
      <c r="B66" s="26"/>
      <c r="C66" s="30" t="s">
        <v>152</v>
      </c>
      <c r="D66" s="15">
        <v>1.7</v>
      </c>
      <c r="E66" s="118" t="s">
        <v>1434</v>
      </c>
    </row>
    <row r="67" spans="1:5" ht="18.75">
      <c r="A67" s="29">
        <v>60</v>
      </c>
      <c r="B67" s="26"/>
      <c r="C67" s="30" t="s">
        <v>153</v>
      </c>
      <c r="D67" s="15">
        <v>5.8</v>
      </c>
      <c r="E67" s="118" t="s">
        <v>1434</v>
      </c>
    </row>
    <row r="68" spans="1:5" ht="18.75">
      <c r="A68" s="29">
        <v>61</v>
      </c>
      <c r="B68" s="26"/>
      <c r="C68" s="30" t="s">
        <v>1442</v>
      </c>
      <c r="D68" s="15">
        <v>2.1</v>
      </c>
      <c r="E68" s="118" t="s">
        <v>1434</v>
      </c>
    </row>
    <row r="69" spans="1:5" ht="18.75">
      <c r="A69" s="29">
        <v>62</v>
      </c>
      <c r="B69" s="26"/>
      <c r="C69" s="30" t="s">
        <v>1443</v>
      </c>
      <c r="D69" s="15">
        <v>1.1</v>
      </c>
      <c r="E69" s="118" t="s">
        <v>1434</v>
      </c>
    </row>
    <row r="70" spans="1:5" ht="18.75">
      <c r="A70" s="29">
        <v>63</v>
      </c>
      <c r="B70" s="26"/>
      <c r="C70" s="30" t="s">
        <v>154</v>
      </c>
      <c r="D70" s="15">
        <v>1.8</v>
      </c>
      <c r="E70" s="118" t="s">
        <v>1434</v>
      </c>
    </row>
    <row r="71" spans="1:5" ht="18.75">
      <c r="A71" s="29">
        <v>64</v>
      </c>
      <c r="B71" s="26"/>
      <c r="C71" s="30" t="s">
        <v>155</v>
      </c>
      <c r="D71" s="15">
        <v>2.7</v>
      </c>
      <c r="E71" s="118" t="s">
        <v>1434</v>
      </c>
    </row>
    <row r="72" spans="1:5" ht="18.75">
      <c r="A72" s="29">
        <v>65</v>
      </c>
      <c r="B72" s="26"/>
      <c r="C72" s="30" t="s">
        <v>156</v>
      </c>
      <c r="D72" s="15">
        <v>1.8</v>
      </c>
      <c r="E72" s="118" t="s">
        <v>1434</v>
      </c>
    </row>
    <row r="73" spans="1:5" ht="18.75">
      <c r="A73" s="29">
        <v>66</v>
      </c>
      <c r="B73" s="26"/>
      <c r="C73" s="30" t="s">
        <v>157</v>
      </c>
      <c r="D73" s="15">
        <v>1</v>
      </c>
      <c r="E73" s="118" t="s">
        <v>1434</v>
      </c>
    </row>
    <row r="74" spans="1:5" ht="18.75">
      <c r="A74" s="29">
        <v>67</v>
      </c>
      <c r="B74" s="26"/>
      <c r="C74" s="30" t="s">
        <v>158</v>
      </c>
      <c r="D74" s="15">
        <v>2.2</v>
      </c>
      <c r="E74" s="118" t="s">
        <v>1434</v>
      </c>
    </row>
    <row r="75" spans="1:5" ht="17.25" customHeight="1">
      <c r="A75" s="29">
        <v>68</v>
      </c>
      <c r="B75" s="26"/>
      <c r="C75" s="30" t="s">
        <v>159</v>
      </c>
      <c r="D75" s="15">
        <v>0.8</v>
      </c>
      <c r="E75" s="118" t="s">
        <v>1434</v>
      </c>
    </row>
    <row r="76" spans="1:5" ht="28.5" customHeight="1">
      <c r="A76" s="29">
        <v>69</v>
      </c>
      <c r="B76" s="26"/>
      <c r="C76" s="31" t="s">
        <v>160</v>
      </c>
      <c r="D76" s="15">
        <v>18.5</v>
      </c>
      <c r="E76" s="118" t="s">
        <v>1434</v>
      </c>
    </row>
    <row r="77" spans="1:5" ht="18.75">
      <c r="A77" s="29">
        <v>70</v>
      </c>
      <c r="B77" s="26"/>
      <c r="C77" s="30" t="s">
        <v>161</v>
      </c>
      <c r="D77" s="15">
        <v>25.3</v>
      </c>
      <c r="E77" s="118" t="s">
        <v>1434</v>
      </c>
    </row>
    <row r="78" spans="1:5" ht="18.75">
      <c r="A78" s="29">
        <v>71</v>
      </c>
      <c r="B78" s="26"/>
      <c r="C78" s="30" t="s">
        <v>162</v>
      </c>
      <c r="D78" s="15">
        <v>27.5</v>
      </c>
      <c r="E78" s="118" t="s">
        <v>1434</v>
      </c>
    </row>
    <row r="79" spans="1:5" ht="18.75">
      <c r="A79" s="29">
        <v>72</v>
      </c>
      <c r="B79" s="26"/>
      <c r="C79" s="30" t="s">
        <v>163</v>
      </c>
      <c r="D79" s="15">
        <v>27.6</v>
      </c>
      <c r="E79" s="118" t="s">
        <v>1438</v>
      </c>
    </row>
    <row r="80" spans="1:5" ht="18.75">
      <c r="A80" s="29">
        <v>73</v>
      </c>
      <c r="B80" s="26"/>
      <c r="C80" s="30" t="s">
        <v>164</v>
      </c>
      <c r="D80" s="15">
        <v>9.7</v>
      </c>
      <c r="E80" s="118" t="s">
        <v>1434</v>
      </c>
    </row>
    <row r="81" spans="1:5" ht="18.75">
      <c r="A81" s="29">
        <v>74</v>
      </c>
      <c r="B81" s="26"/>
      <c r="C81" s="30" t="s">
        <v>165</v>
      </c>
      <c r="D81" s="15">
        <v>10.8</v>
      </c>
      <c r="E81" s="118" t="s">
        <v>1434</v>
      </c>
    </row>
    <row r="82" spans="1:5" ht="18.75">
      <c r="A82" s="29">
        <v>75</v>
      </c>
      <c r="B82" s="26"/>
      <c r="C82" s="30" t="s">
        <v>166</v>
      </c>
      <c r="D82" s="15">
        <v>1.3</v>
      </c>
      <c r="E82" s="118" t="s">
        <v>1434</v>
      </c>
    </row>
    <row r="83" spans="1:5" ht="18.75">
      <c r="A83" s="29">
        <v>76</v>
      </c>
      <c r="B83" s="26"/>
      <c r="C83" s="30" t="s">
        <v>167</v>
      </c>
      <c r="D83" s="15">
        <v>1.7</v>
      </c>
      <c r="E83" s="118" t="s">
        <v>1434</v>
      </c>
    </row>
    <row r="84" spans="1:5" ht="18.75">
      <c r="A84" s="29">
        <v>77</v>
      </c>
      <c r="B84" s="26"/>
      <c r="C84" s="30" t="s">
        <v>168</v>
      </c>
      <c r="D84" s="15">
        <v>0.6</v>
      </c>
      <c r="E84" s="118" t="s">
        <v>1434</v>
      </c>
    </row>
    <row r="85" spans="1:5" ht="18.75">
      <c r="A85" s="29">
        <v>78</v>
      </c>
      <c r="B85" s="26"/>
      <c r="C85" s="30" t="s">
        <v>169</v>
      </c>
      <c r="D85" s="15">
        <v>1</v>
      </c>
      <c r="E85" s="118" t="s">
        <v>1434</v>
      </c>
    </row>
    <row r="86" spans="1:5" ht="18.75">
      <c r="A86" s="29">
        <v>79</v>
      </c>
      <c r="B86" s="26"/>
      <c r="C86" s="30" t="s">
        <v>170</v>
      </c>
      <c r="D86" s="15">
        <v>0.8</v>
      </c>
      <c r="E86" s="118" t="s">
        <v>1434</v>
      </c>
    </row>
    <row r="87" spans="1:5" ht="18.75">
      <c r="A87" s="29">
        <v>80</v>
      </c>
      <c r="B87" s="26"/>
      <c r="C87" s="30" t="s">
        <v>171</v>
      </c>
      <c r="D87" s="15">
        <v>1.8</v>
      </c>
      <c r="E87" s="118" t="s">
        <v>1434</v>
      </c>
    </row>
    <row r="88" spans="1:5" ht="18.75">
      <c r="A88" s="29">
        <v>81</v>
      </c>
      <c r="B88" s="26"/>
      <c r="C88" s="30" t="s">
        <v>172</v>
      </c>
      <c r="D88" s="15">
        <v>1</v>
      </c>
      <c r="E88" s="118" t="s">
        <v>1434</v>
      </c>
    </row>
    <row r="89" spans="1:5" ht="18.75">
      <c r="A89" s="29">
        <v>82</v>
      </c>
      <c r="B89" s="26"/>
      <c r="C89" s="30" t="s">
        <v>173</v>
      </c>
      <c r="D89" s="15">
        <v>3.1</v>
      </c>
      <c r="E89" s="118" t="s">
        <v>1434</v>
      </c>
    </row>
    <row r="90" spans="1:5" ht="18.75">
      <c r="A90" s="29">
        <v>83</v>
      </c>
      <c r="B90" s="26"/>
      <c r="C90" s="27" t="s">
        <v>174</v>
      </c>
      <c r="D90" s="15">
        <v>4.5</v>
      </c>
      <c r="E90" s="118" t="s">
        <v>1434</v>
      </c>
    </row>
    <row r="91" spans="1:5" ht="18.75">
      <c r="A91" s="29">
        <v>84</v>
      </c>
      <c r="B91" s="26"/>
      <c r="C91" s="27" t="s">
        <v>175</v>
      </c>
      <c r="D91" s="15">
        <v>0.8</v>
      </c>
      <c r="E91" s="118" t="s">
        <v>1434</v>
      </c>
    </row>
    <row r="92" spans="1:5" ht="18.75">
      <c r="A92" s="29">
        <v>85</v>
      </c>
      <c r="B92" s="26"/>
      <c r="C92" s="27" t="s">
        <v>176</v>
      </c>
      <c r="D92" s="15">
        <v>3</v>
      </c>
      <c r="E92" s="118" t="s">
        <v>1434</v>
      </c>
    </row>
    <row r="93" spans="1:5" ht="18.75">
      <c r="A93" s="29">
        <v>86</v>
      </c>
      <c r="B93" s="26"/>
      <c r="C93" s="27" t="s">
        <v>177</v>
      </c>
      <c r="D93" s="15">
        <v>2.7</v>
      </c>
      <c r="E93" s="118" t="s">
        <v>1434</v>
      </c>
    </row>
    <row r="94" spans="1:5" ht="18.75">
      <c r="A94" s="29">
        <v>87</v>
      </c>
      <c r="B94" s="26"/>
      <c r="C94" s="27" t="s">
        <v>178</v>
      </c>
      <c r="D94" s="15">
        <v>1.2</v>
      </c>
      <c r="E94" s="118" t="s">
        <v>1434</v>
      </c>
    </row>
    <row r="95" spans="1:5" ht="18.75">
      <c r="A95" s="29">
        <v>88</v>
      </c>
      <c r="B95" s="26"/>
      <c r="C95" s="27" t="s">
        <v>179</v>
      </c>
      <c r="D95" s="15">
        <v>2.2</v>
      </c>
      <c r="E95" s="118" t="s">
        <v>1434</v>
      </c>
    </row>
    <row r="96" spans="1:5" ht="18.75">
      <c r="A96" s="29">
        <v>89</v>
      </c>
      <c r="B96" s="26"/>
      <c r="C96" s="27" t="s">
        <v>180</v>
      </c>
      <c r="D96" s="15">
        <v>2.4</v>
      </c>
      <c r="E96" s="118" t="s">
        <v>1434</v>
      </c>
    </row>
    <row r="97" spans="1:5" ht="18.75">
      <c r="A97" s="29">
        <v>90</v>
      </c>
      <c r="B97" s="26"/>
      <c r="C97" s="27" t="s">
        <v>181</v>
      </c>
      <c r="D97" s="15">
        <v>2.2</v>
      </c>
      <c r="E97" s="118" t="s">
        <v>1434</v>
      </c>
    </row>
    <row r="98" spans="1:5" ht="18.75">
      <c r="A98" s="29">
        <v>91</v>
      </c>
      <c r="B98" s="26"/>
      <c r="C98" s="27" t="s">
        <v>182</v>
      </c>
      <c r="D98" s="15">
        <v>1.6</v>
      </c>
      <c r="E98" s="118" t="s">
        <v>1434</v>
      </c>
    </row>
    <row r="99" spans="1:5" ht="18.75">
      <c r="A99" s="29">
        <v>92</v>
      </c>
      <c r="B99" s="26"/>
      <c r="C99" s="27" t="s">
        <v>183</v>
      </c>
      <c r="D99" s="15">
        <v>1.9</v>
      </c>
      <c r="E99" s="118" t="s">
        <v>1434</v>
      </c>
    </row>
    <row r="100" spans="1:5" ht="18.75">
      <c r="A100" s="29">
        <v>93</v>
      </c>
      <c r="B100" s="26"/>
      <c r="C100" s="27" t="s">
        <v>184</v>
      </c>
      <c r="D100" s="15">
        <v>2.6</v>
      </c>
      <c r="E100" s="118" t="s">
        <v>1434</v>
      </c>
    </row>
    <row r="101" spans="1:5" ht="18.75">
      <c r="A101" s="29">
        <v>94</v>
      </c>
      <c r="B101" s="26" t="s">
        <v>185</v>
      </c>
      <c r="C101" s="27" t="s">
        <v>186</v>
      </c>
      <c r="D101" s="15">
        <v>1.2</v>
      </c>
      <c r="E101" s="118" t="s">
        <v>1434</v>
      </c>
    </row>
    <row r="102" spans="1:5" ht="18.75">
      <c r="A102" s="29">
        <v>95</v>
      </c>
      <c r="B102" s="26"/>
      <c r="C102" s="27" t="s">
        <v>187</v>
      </c>
      <c r="D102" s="15">
        <v>2.2</v>
      </c>
      <c r="E102" s="118" t="s">
        <v>1434</v>
      </c>
    </row>
    <row r="103" spans="1:5" ht="18.75">
      <c r="A103" s="29">
        <v>96</v>
      </c>
      <c r="B103" s="26"/>
      <c r="C103" s="27" t="s">
        <v>188</v>
      </c>
      <c r="D103" s="15">
        <v>2.1</v>
      </c>
      <c r="E103" s="118" t="s">
        <v>1438</v>
      </c>
    </row>
    <row r="104" spans="1:5" ht="18.75">
      <c r="A104" s="29">
        <v>97</v>
      </c>
      <c r="B104" s="26"/>
      <c r="C104" s="27" t="s">
        <v>189</v>
      </c>
      <c r="D104" s="15">
        <v>0.9</v>
      </c>
      <c r="E104" s="118" t="s">
        <v>1438</v>
      </c>
    </row>
    <row r="105" spans="1:5" ht="18.75">
      <c r="A105" s="29">
        <v>98</v>
      </c>
      <c r="B105" s="26"/>
      <c r="C105" s="27" t="s">
        <v>190</v>
      </c>
      <c r="D105" s="15">
        <v>0.5</v>
      </c>
      <c r="E105" s="118" t="s">
        <v>1438</v>
      </c>
    </row>
    <row r="106" spans="1:5" ht="18.75">
      <c r="A106" s="29">
        <v>99</v>
      </c>
      <c r="B106" s="26"/>
      <c r="C106" s="27" t="s">
        <v>191</v>
      </c>
      <c r="D106" s="15">
        <v>1.9</v>
      </c>
      <c r="E106" s="118" t="s">
        <v>1438</v>
      </c>
    </row>
    <row r="107" spans="1:5" ht="18.75">
      <c r="A107" s="29">
        <v>100</v>
      </c>
      <c r="B107" s="26"/>
      <c r="C107" s="27" t="s">
        <v>192</v>
      </c>
      <c r="D107" s="15">
        <v>1.1</v>
      </c>
      <c r="E107" s="118" t="s">
        <v>1438</v>
      </c>
    </row>
    <row r="108" spans="1:5" ht="18.75">
      <c r="A108" s="29">
        <v>101</v>
      </c>
      <c r="B108" s="26"/>
      <c r="C108" s="27" t="s">
        <v>193</v>
      </c>
      <c r="D108" s="15">
        <v>4</v>
      </c>
      <c r="E108" s="118" t="s">
        <v>1438</v>
      </c>
    </row>
    <row r="109" spans="1:5" ht="18.75">
      <c r="A109" s="29">
        <v>102</v>
      </c>
      <c r="B109" s="26"/>
      <c r="C109" s="27" t="s">
        <v>194</v>
      </c>
      <c r="D109" s="15">
        <v>0.8</v>
      </c>
      <c r="E109" s="118" t="s">
        <v>1438</v>
      </c>
    </row>
    <row r="110" spans="1:5" ht="48">
      <c r="A110" s="29">
        <v>103</v>
      </c>
      <c r="B110" s="26"/>
      <c r="C110" s="32" t="s">
        <v>195</v>
      </c>
      <c r="D110" s="15">
        <v>1.7</v>
      </c>
      <c r="E110" s="118" t="s">
        <v>1438</v>
      </c>
    </row>
    <row r="111" spans="1:5" ht="18.75">
      <c r="A111" s="29">
        <v>104</v>
      </c>
      <c r="B111" s="26"/>
      <c r="C111" s="32" t="s">
        <v>196</v>
      </c>
      <c r="D111" s="15">
        <v>2.1</v>
      </c>
      <c r="E111" s="118" t="s">
        <v>1438</v>
      </c>
    </row>
    <row r="112" spans="1:5" ht="18.75">
      <c r="A112" s="29">
        <v>105</v>
      </c>
      <c r="B112" s="26"/>
      <c r="C112" s="32" t="s">
        <v>197</v>
      </c>
      <c r="D112" s="15">
        <v>2.4</v>
      </c>
      <c r="E112" s="118" t="s">
        <v>1438</v>
      </c>
    </row>
    <row r="113" spans="1:5" ht="18.75">
      <c r="A113" s="29">
        <v>106</v>
      </c>
      <c r="B113" s="26"/>
      <c r="C113" s="32" t="s">
        <v>198</v>
      </c>
      <c r="D113" s="15">
        <v>2.3</v>
      </c>
      <c r="E113" s="118" t="s">
        <v>1438</v>
      </c>
    </row>
    <row r="114" spans="1:5" ht="18.75">
      <c r="A114" s="29">
        <v>107</v>
      </c>
      <c r="B114" s="26"/>
      <c r="C114" s="32" t="s">
        <v>199</v>
      </c>
      <c r="D114" s="15">
        <v>1</v>
      </c>
      <c r="E114" s="118" t="s">
        <v>1438</v>
      </c>
    </row>
    <row r="115" spans="1:5" ht="18.75">
      <c r="A115" s="29">
        <v>108</v>
      </c>
      <c r="B115" s="26"/>
      <c r="C115" s="32" t="s">
        <v>200</v>
      </c>
      <c r="D115" s="15">
        <v>0.8</v>
      </c>
      <c r="E115" s="118" t="s">
        <v>1438</v>
      </c>
    </row>
    <row r="116" spans="1:5" ht="18.75">
      <c r="A116" s="29">
        <v>109</v>
      </c>
      <c r="B116" s="26"/>
      <c r="C116" s="32" t="s">
        <v>201</v>
      </c>
      <c r="D116" s="15">
        <v>3</v>
      </c>
      <c r="E116" s="118" t="s">
        <v>1438</v>
      </c>
    </row>
    <row r="117" spans="1:5" ht="18.75">
      <c r="A117" s="29">
        <v>110</v>
      </c>
      <c r="B117" s="26"/>
      <c r="C117" s="32" t="s">
        <v>202</v>
      </c>
      <c r="D117" s="15">
        <v>1.3</v>
      </c>
      <c r="E117" s="118" t="s">
        <v>1438</v>
      </c>
    </row>
    <row r="118" spans="1:5" ht="18.75">
      <c r="A118" s="29">
        <v>111</v>
      </c>
      <c r="B118" s="26"/>
      <c r="C118" s="32" t="s">
        <v>203</v>
      </c>
      <c r="D118" s="15">
        <v>1.8</v>
      </c>
      <c r="E118" s="118" t="s">
        <v>1438</v>
      </c>
    </row>
    <row r="119" spans="1:5" ht="18.75">
      <c r="A119" s="29">
        <v>112</v>
      </c>
      <c r="B119" s="26"/>
      <c r="C119" s="32" t="s">
        <v>204</v>
      </c>
      <c r="D119" s="15">
        <v>0.8</v>
      </c>
      <c r="E119" s="118" t="s">
        <v>1438</v>
      </c>
    </row>
    <row r="120" spans="1:5" ht="15.75">
      <c r="A120" s="29">
        <v>113</v>
      </c>
      <c r="B120" s="27"/>
      <c r="C120" s="32" t="s">
        <v>205</v>
      </c>
      <c r="D120" s="15">
        <v>2.8</v>
      </c>
      <c r="E120" s="118" t="s">
        <v>1438</v>
      </c>
    </row>
    <row r="121" spans="1:5" ht="15.75">
      <c r="A121" s="29">
        <v>114</v>
      </c>
      <c r="B121" s="27"/>
      <c r="C121" s="32" t="s">
        <v>206</v>
      </c>
      <c r="D121" s="15">
        <v>2.2</v>
      </c>
      <c r="E121" s="118" t="s">
        <v>1434</v>
      </c>
    </row>
    <row r="122" spans="1:5" ht="15.75">
      <c r="A122" s="29">
        <v>115</v>
      </c>
      <c r="B122" s="27"/>
      <c r="C122" s="32" t="s">
        <v>207</v>
      </c>
      <c r="D122" s="15">
        <v>0.7</v>
      </c>
      <c r="E122" s="118" t="s">
        <v>1434</v>
      </c>
    </row>
    <row r="123" spans="1:5" ht="15.75">
      <c r="A123" s="29">
        <v>116</v>
      </c>
      <c r="B123" s="27"/>
      <c r="C123" s="32" t="s">
        <v>208</v>
      </c>
      <c r="D123" s="15">
        <v>0.8</v>
      </c>
      <c r="E123" s="118" t="s">
        <v>1434</v>
      </c>
    </row>
    <row r="124" spans="1:5" ht="15.75">
      <c r="A124" s="29">
        <v>117</v>
      </c>
      <c r="B124" s="27"/>
      <c r="C124" s="32" t="s">
        <v>209</v>
      </c>
      <c r="D124" s="15">
        <v>0.8</v>
      </c>
      <c r="E124" s="118" t="s">
        <v>1434</v>
      </c>
    </row>
    <row r="125" spans="1:5" ht="15.75">
      <c r="A125" s="29">
        <v>118</v>
      </c>
      <c r="B125" s="27"/>
      <c r="C125" s="32" t="s">
        <v>210</v>
      </c>
      <c r="D125" s="15">
        <v>0.8</v>
      </c>
      <c r="E125" s="118" t="s">
        <v>1434</v>
      </c>
    </row>
    <row r="126" spans="1:5" ht="15.75">
      <c r="A126" s="29">
        <v>119</v>
      </c>
      <c r="B126" s="27"/>
      <c r="C126" s="32" t="s">
        <v>211</v>
      </c>
      <c r="D126" s="15">
        <v>1</v>
      </c>
      <c r="E126" s="118" t="s">
        <v>1434</v>
      </c>
    </row>
    <row r="127" spans="1:5" ht="15.75">
      <c r="A127" s="29">
        <v>120</v>
      </c>
      <c r="B127" s="27"/>
      <c r="C127" s="32" t="s">
        <v>212</v>
      </c>
      <c r="D127" s="15">
        <v>3.6</v>
      </c>
      <c r="E127" s="118" t="s">
        <v>1434</v>
      </c>
    </row>
    <row r="128" spans="1:5" ht="15.75">
      <c r="A128" s="29">
        <v>121</v>
      </c>
      <c r="B128" s="27"/>
      <c r="C128" s="32" t="s">
        <v>213</v>
      </c>
      <c r="D128" s="15">
        <v>1.6</v>
      </c>
      <c r="E128" s="118" t="s">
        <v>1434</v>
      </c>
    </row>
    <row r="129" spans="1:5" ht="15.75">
      <c r="A129" s="27"/>
      <c r="B129" s="27" t="s">
        <v>214</v>
      </c>
      <c r="C129" s="27"/>
      <c r="D129" s="33">
        <v>2630.8</v>
      </c>
      <c r="E129" s="108"/>
    </row>
    <row r="135" spans="2:4" ht="12.75">
      <c r="B135" s="10" t="s">
        <v>215</v>
      </c>
      <c r="D135" s="11" t="s">
        <v>216</v>
      </c>
    </row>
  </sheetData>
  <sheetProtection/>
  <mergeCells count="9">
    <mergeCell ref="C1:D1"/>
    <mergeCell ref="B8:B9"/>
    <mergeCell ref="C8:C9"/>
    <mergeCell ref="D8:D9"/>
    <mergeCell ref="A3:E3"/>
    <mergeCell ref="E5:H5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47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4.140625" style="10" customWidth="1"/>
    <col min="2" max="2" width="12.57421875" style="10" customWidth="1"/>
    <col min="3" max="3" width="11.421875" style="10" customWidth="1"/>
    <col min="4" max="4" width="9.7109375" style="10" customWidth="1"/>
    <col min="5" max="5" width="28.57421875" style="10" customWidth="1"/>
    <col min="6" max="6" width="41.140625" style="10" customWidth="1"/>
    <col min="7" max="16384" width="9.140625" style="10" customWidth="1"/>
  </cols>
  <sheetData>
    <row r="1" spans="1:6" ht="18.75">
      <c r="A1" s="34"/>
      <c r="B1" s="34"/>
      <c r="C1" s="34"/>
      <c r="D1" s="35" t="s">
        <v>217</v>
      </c>
      <c r="E1" s="34"/>
      <c r="F1" s="34"/>
    </row>
    <row r="2" spans="1:6" ht="18.75">
      <c r="A2" s="34"/>
      <c r="B2" s="34"/>
      <c r="C2" s="34"/>
      <c r="D2" s="35" t="s">
        <v>218</v>
      </c>
      <c r="E2" s="34"/>
      <c r="F2" s="34"/>
    </row>
    <row r="3" spans="1:6" ht="18.75">
      <c r="A3" s="34"/>
      <c r="B3" s="34"/>
      <c r="C3" s="34"/>
      <c r="D3" s="35" t="s">
        <v>219</v>
      </c>
      <c r="E3" s="34"/>
      <c r="F3" s="34"/>
    </row>
    <row r="4" spans="1:6" ht="14.25">
      <c r="A4" s="36" t="s">
        <v>29</v>
      </c>
      <c r="B4" s="36" t="s">
        <v>220</v>
      </c>
      <c r="C4" s="36" t="s">
        <v>221</v>
      </c>
      <c r="D4" s="36" t="s">
        <v>222</v>
      </c>
      <c r="E4" s="36" t="s">
        <v>223</v>
      </c>
      <c r="F4" s="36" t="s">
        <v>224</v>
      </c>
    </row>
    <row r="5" spans="1:6" ht="18.75" customHeight="1">
      <c r="A5" s="38" t="s">
        <v>225</v>
      </c>
      <c r="B5" s="38" t="s">
        <v>226</v>
      </c>
      <c r="C5" s="38" t="s">
        <v>227</v>
      </c>
      <c r="D5" s="38">
        <v>1737</v>
      </c>
      <c r="E5" s="38" t="s">
        <v>228</v>
      </c>
      <c r="F5" s="39" t="s">
        <v>229</v>
      </c>
    </row>
    <row r="6" spans="1:6" ht="18.75" customHeight="1">
      <c r="A6" s="40"/>
      <c r="B6" s="40" t="s">
        <v>230</v>
      </c>
      <c r="C6" s="40"/>
      <c r="D6" s="40"/>
      <c r="E6" s="40" t="s">
        <v>231</v>
      </c>
      <c r="F6" s="41"/>
    </row>
    <row r="7" spans="1:6" ht="18.75" customHeight="1">
      <c r="A7" s="40"/>
      <c r="B7" s="40" t="s">
        <v>232</v>
      </c>
      <c r="C7" s="40"/>
      <c r="D7" s="40"/>
      <c r="E7" s="40"/>
      <c r="F7" s="41"/>
    </row>
    <row r="8" spans="1:6" ht="18.75" customHeight="1">
      <c r="A8" s="42"/>
      <c r="B8" s="42" t="s">
        <v>233</v>
      </c>
      <c r="C8" s="42"/>
      <c r="D8" s="40"/>
      <c r="E8" s="40"/>
      <c r="F8" s="41"/>
    </row>
    <row r="9" spans="1:6" ht="15">
      <c r="A9" s="39" t="s">
        <v>234</v>
      </c>
      <c r="B9" s="39">
        <v>80.81</v>
      </c>
      <c r="C9" s="43"/>
      <c r="D9" s="38">
        <v>312.3</v>
      </c>
      <c r="E9" s="40"/>
      <c r="F9" s="44"/>
    </row>
    <row r="10" spans="1:6" ht="15">
      <c r="A10" s="45"/>
      <c r="B10" s="45" t="s">
        <v>235</v>
      </c>
      <c r="C10" s="43"/>
      <c r="D10" s="42"/>
      <c r="E10" s="42"/>
      <c r="F10" s="46"/>
    </row>
    <row r="11" spans="1:6" ht="15">
      <c r="A11" s="47" t="s">
        <v>236</v>
      </c>
      <c r="B11" s="48"/>
      <c r="C11" s="49"/>
      <c r="D11" s="50">
        <f>D5+D9</f>
        <v>2049.3</v>
      </c>
      <c r="E11" s="42"/>
      <c r="F11" s="46"/>
    </row>
    <row r="12" spans="1:6" ht="15">
      <c r="A12" s="42" t="s">
        <v>237</v>
      </c>
      <c r="B12" s="51">
        <v>46</v>
      </c>
      <c r="C12" s="51">
        <v>2</v>
      </c>
      <c r="D12" s="52">
        <v>38</v>
      </c>
      <c r="E12" s="52" t="s">
        <v>238</v>
      </c>
      <c r="F12" s="52" t="s">
        <v>239</v>
      </c>
    </row>
    <row r="13" spans="1:6" ht="15">
      <c r="A13" s="53" t="s">
        <v>237</v>
      </c>
      <c r="B13" s="52">
        <v>46</v>
      </c>
      <c r="C13" s="52">
        <v>4</v>
      </c>
      <c r="D13" s="52">
        <v>1.5</v>
      </c>
      <c r="E13" s="52" t="s">
        <v>240</v>
      </c>
      <c r="F13" s="52" t="s">
        <v>239</v>
      </c>
    </row>
    <row r="14" spans="1:6" ht="15">
      <c r="A14" s="53" t="s">
        <v>237</v>
      </c>
      <c r="B14" s="52">
        <v>46</v>
      </c>
      <c r="C14" s="52">
        <v>5</v>
      </c>
      <c r="D14" s="52">
        <v>2.5</v>
      </c>
      <c r="E14" s="52" t="s">
        <v>241</v>
      </c>
      <c r="F14" s="52" t="s">
        <v>239</v>
      </c>
    </row>
    <row r="15" spans="1:6" ht="15">
      <c r="A15" s="53" t="s">
        <v>237</v>
      </c>
      <c r="B15" s="52">
        <v>46</v>
      </c>
      <c r="C15" s="52">
        <v>6</v>
      </c>
      <c r="D15" s="52">
        <v>1.6</v>
      </c>
      <c r="E15" s="52" t="s">
        <v>242</v>
      </c>
      <c r="F15" s="52" t="s">
        <v>239</v>
      </c>
    </row>
    <row r="16" spans="1:6" ht="15">
      <c r="A16" s="53" t="s">
        <v>237</v>
      </c>
      <c r="B16" s="52">
        <v>46</v>
      </c>
      <c r="C16" s="52">
        <v>7</v>
      </c>
      <c r="D16" s="52">
        <v>0.6</v>
      </c>
      <c r="E16" s="52" t="s">
        <v>241</v>
      </c>
      <c r="F16" s="52" t="s">
        <v>239</v>
      </c>
    </row>
    <row r="17" spans="1:6" ht="15">
      <c r="A17" s="53" t="s">
        <v>237</v>
      </c>
      <c r="B17" s="52">
        <v>46</v>
      </c>
      <c r="C17" s="52">
        <v>8</v>
      </c>
      <c r="D17" s="52">
        <v>2.3</v>
      </c>
      <c r="E17" s="52" t="s">
        <v>243</v>
      </c>
      <c r="F17" s="52" t="s">
        <v>239</v>
      </c>
    </row>
    <row r="18" spans="1:6" ht="15">
      <c r="A18" s="53" t="s">
        <v>237</v>
      </c>
      <c r="B18" s="52">
        <v>46</v>
      </c>
      <c r="C18" s="52">
        <v>9</v>
      </c>
      <c r="D18" s="52">
        <v>1.3</v>
      </c>
      <c r="E18" s="52" t="s">
        <v>244</v>
      </c>
      <c r="F18" s="52" t="s">
        <v>239</v>
      </c>
    </row>
    <row r="19" spans="1:6" ht="15">
      <c r="A19" s="53" t="s">
        <v>237</v>
      </c>
      <c r="B19" s="52">
        <v>46</v>
      </c>
      <c r="C19" s="52">
        <v>10</v>
      </c>
      <c r="D19" s="52">
        <v>2.5</v>
      </c>
      <c r="E19" s="52" t="s">
        <v>245</v>
      </c>
      <c r="F19" s="52" t="s">
        <v>239</v>
      </c>
    </row>
    <row r="20" spans="1:6" ht="15">
      <c r="A20" s="53" t="s">
        <v>237</v>
      </c>
      <c r="B20" s="52">
        <v>49</v>
      </c>
      <c r="C20" s="52">
        <v>1</v>
      </c>
      <c r="D20" s="52">
        <v>3</v>
      </c>
      <c r="E20" s="52" t="s">
        <v>246</v>
      </c>
      <c r="F20" s="52" t="s">
        <v>239</v>
      </c>
    </row>
    <row r="21" spans="1:6" ht="15">
      <c r="A21" s="53" t="s">
        <v>237</v>
      </c>
      <c r="B21" s="52">
        <v>49</v>
      </c>
      <c r="C21" s="52">
        <v>2</v>
      </c>
      <c r="D21" s="52">
        <v>2.8</v>
      </c>
      <c r="E21" s="52" t="s">
        <v>247</v>
      </c>
      <c r="F21" s="52" t="s">
        <v>239</v>
      </c>
    </row>
    <row r="22" spans="1:6" ht="15">
      <c r="A22" s="53" t="s">
        <v>237</v>
      </c>
      <c r="B22" s="52">
        <v>49</v>
      </c>
      <c r="C22" s="52">
        <v>3</v>
      </c>
      <c r="D22" s="52">
        <v>3.7</v>
      </c>
      <c r="E22" s="52" t="s">
        <v>240</v>
      </c>
      <c r="F22" s="52" t="s">
        <v>239</v>
      </c>
    </row>
    <row r="23" spans="1:6" ht="15">
      <c r="A23" s="53" t="s">
        <v>237</v>
      </c>
      <c r="B23" s="52">
        <v>49</v>
      </c>
      <c r="C23" s="52">
        <v>4</v>
      </c>
      <c r="D23" s="52">
        <v>19</v>
      </c>
      <c r="E23" s="52" t="s">
        <v>245</v>
      </c>
      <c r="F23" s="52" t="s">
        <v>239</v>
      </c>
    </row>
    <row r="24" spans="1:6" ht="15">
      <c r="A24" s="53" t="s">
        <v>237</v>
      </c>
      <c r="B24" s="52">
        <v>49</v>
      </c>
      <c r="C24" s="52">
        <v>5</v>
      </c>
      <c r="D24" s="52">
        <v>10.5</v>
      </c>
      <c r="E24" s="52" t="s">
        <v>248</v>
      </c>
      <c r="F24" s="52" t="s">
        <v>239</v>
      </c>
    </row>
    <row r="25" spans="1:6" ht="15">
      <c r="A25" s="53" t="s">
        <v>237</v>
      </c>
      <c r="B25" s="52">
        <v>49</v>
      </c>
      <c r="C25" s="52">
        <v>6</v>
      </c>
      <c r="D25" s="52">
        <v>10.5</v>
      </c>
      <c r="E25" s="52" t="s">
        <v>249</v>
      </c>
      <c r="F25" s="52" t="s">
        <v>239</v>
      </c>
    </row>
    <row r="26" spans="1:6" ht="15">
      <c r="A26" s="53" t="s">
        <v>237</v>
      </c>
      <c r="B26" s="52">
        <v>49</v>
      </c>
      <c r="C26" s="52">
        <v>7</v>
      </c>
      <c r="D26" s="52">
        <v>14</v>
      </c>
      <c r="E26" s="52" t="s">
        <v>243</v>
      </c>
      <c r="F26" s="52" t="s">
        <v>239</v>
      </c>
    </row>
    <row r="27" spans="1:6" ht="15">
      <c r="A27" s="53" t="s">
        <v>237</v>
      </c>
      <c r="B27" s="52">
        <v>49</v>
      </c>
      <c r="C27" s="52">
        <v>8</v>
      </c>
      <c r="D27" s="52">
        <v>8.9</v>
      </c>
      <c r="E27" s="52" t="s">
        <v>250</v>
      </c>
      <c r="F27" s="52" t="s">
        <v>239</v>
      </c>
    </row>
    <row r="28" spans="1:6" ht="15">
      <c r="A28" s="53" t="s">
        <v>237</v>
      </c>
      <c r="B28" s="52">
        <v>49</v>
      </c>
      <c r="C28" s="52">
        <v>9</v>
      </c>
      <c r="D28" s="52">
        <v>12.5</v>
      </c>
      <c r="E28" s="52" t="s">
        <v>251</v>
      </c>
      <c r="F28" s="52" t="s">
        <v>239</v>
      </c>
    </row>
    <row r="29" spans="1:6" ht="15">
      <c r="A29" s="53" t="s">
        <v>237</v>
      </c>
      <c r="B29" s="52">
        <v>49</v>
      </c>
      <c r="C29" s="52">
        <v>11</v>
      </c>
      <c r="D29" s="52">
        <v>7</v>
      </c>
      <c r="E29" s="52" t="s">
        <v>243</v>
      </c>
      <c r="F29" s="52" t="s">
        <v>239</v>
      </c>
    </row>
    <row r="30" spans="1:6" ht="15">
      <c r="A30" s="53" t="s">
        <v>237</v>
      </c>
      <c r="B30" s="52">
        <v>52</v>
      </c>
      <c r="C30" s="52">
        <v>1</v>
      </c>
      <c r="D30" s="52">
        <v>3.2</v>
      </c>
      <c r="E30" s="52" t="s">
        <v>252</v>
      </c>
      <c r="F30" s="52" t="s">
        <v>239</v>
      </c>
    </row>
    <row r="31" spans="1:6" ht="15">
      <c r="A31" s="53" t="s">
        <v>237</v>
      </c>
      <c r="B31" s="52">
        <v>52</v>
      </c>
      <c r="C31" s="52">
        <v>2</v>
      </c>
      <c r="D31" s="52">
        <v>14.5</v>
      </c>
      <c r="E31" s="52" t="s">
        <v>253</v>
      </c>
      <c r="F31" s="52" t="s">
        <v>239</v>
      </c>
    </row>
    <row r="32" spans="1:6" ht="15">
      <c r="A32" s="53" t="s">
        <v>237</v>
      </c>
      <c r="B32" s="52">
        <v>52</v>
      </c>
      <c r="C32" s="52">
        <v>3</v>
      </c>
      <c r="D32" s="52">
        <v>5.6</v>
      </c>
      <c r="E32" s="52" t="s">
        <v>254</v>
      </c>
      <c r="F32" s="52" t="s">
        <v>239</v>
      </c>
    </row>
    <row r="33" spans="1:6" ht="15">
      <c r="A33" s="53" t="s">
        <v>237</v>
      </c>
      <c r="B33" s="52">
        <v>52</v>
      </c>
      <c r="C33" s="52">
        <v>4</v>
      </c>
      <c r="D33" s="52">
        <v>12</v>
      </c>
      <c r="E33" s="52" t="s">
        <v>254</v>
      </c>
      <c r="F33" s="52" t="s">
        <v>239</v>
      </c>
    </row>
    <row r="34" spans="1:6" ht="15">
      <c r="A34" s="53" t="s">
        <v>237</v>
      </c>
      <c r="B34" s="52">
        <v>52</v>
      </c>
      <c r="C34" s="52">
        <v>5</v>
      </c>
      <c r="D34" s="52">
        <v>2.6</v>
      </c>
      <c r="E34" s="52" t="s">
        <v>255</v>
      </c>
      <c r="F34" s="52" t="s">
        <v>239</v>
      </c>
    </row>
    <row r="35" spans="1:6" ht="15">
      <c r="A35" s="53" t="s">
        <v>237</v>
      </c>
      <c r="B35" s="52">
        <v>52</v>
      </c>
      <c r="C35" s="52">
        <v>6</v>
      </c>
      <c r="D35" s="52">
        <v>2.8</v>
      </c>
      <c r="E35" s="52" t="s">
        <v>256</v>
      </c>
      <c r="F35" s="52" t="s">
        <v>239</v>
      </c>
    </row>
    <row r="36" spans="1:6" ht="15">
      <c r="A36" s="53" t="s">
        <v>237</v>
      </c>
      <c r="B36" s="52">
        <v>52</v>
      </c>
      <c r="C36" s="52">
        <v>7</v>
      </c>
      <c r="D36" s="52">
        <v>4</v>
      </c>
      <c r="E36" s="52" t="s">
        <v>254</v>
      </c>
      <c r="F36" s="52" t="s">
        <v>239</v>
      </c>
    </row>
    <row r="37" spans="1:6" ht="15">
      <c r="A37" s="53" t="s">
        <v>237</v>
      </c>
      <c r="B37" s="52">
        <v>52</v>
      </c>
      <c r="C37" s="52">
        <v>8</v>
      </c>
      <c r="D37" s="52">
        <v>2.6</v>
      </c>
      <c r="E37" s="52" t="s">
        <v>243</v>
      </c>
      <c r="F37" s="52" t="s">
        <v>239</v>
      </c>
    </row>
    <row r="38" spans="1:6" ht="15">
      <c r="A38" s="53" t="s">
        <v>237</v>
      </c>
      <c r="B38" s="52">
        <v>56</v>
      </c>
      <c r="C38" s="52">
        <v>6</v>
      </c>
      <c r="D38" s="52">
        <v>8.5</v>
      </c>
      <c r="E38" s="52" t="s">
        <v>257</v>
      </c>
      <c r="F38" s="52" t="s">
        <v>239</v>
      </c>
    </row>
    <row r="39" spans="1:6" ht="15">
      <c r="A39" s="53" t="s">
        <v>237</v>
      </c>
      <c r="B39" s="52">
        <v>56</v>
      </c>
      <c r="C39" s="52">
        <v>7</v>
      </c>
      <c r="D39" s="52">
        <v>5.4</v>
      </c>
      <c r="E39" s="52" t="s">
        <v>258</v>
      </c>
      <c r="F39" s="52" t="s">
        <v>239</v>
      </c>
    </row>
    <row r="40" spans="1:6" ht="15">
      <c r="A40" s="53" t="s">
        <v>237</v>
      </c>
      <c r="B40" s="52">
        <v>56</v>
      </c>
      <c r="C40" s="52">
        <v>8</v>
      </c>
      <c r="D40" s="52">
        <v>4.5</v>
      </c>
      <c r="E40" s="52" t="s">
        <v>259</v>
      </c>
      <c r="F40" s="52" t="s">
        <v>229</v>
      </c>
    </row>
    <row r="41" spans="1:6" ht="15">
      <c r="A41" s="53" t="s">
        <v>237</v>
      </c>
      <c r="B41" s="52">
        <v>56</v>
      </c>
      <c r="C41" s="52">
        <v>9</v>
      </c>
      <c r="D41" s="52">
        <v>14.5</v>
      </c>
      <c r="E41" s="52" t="s">
        <v>260</v>
      </c>
      <c r="F41" s="52" t="s">
        <v>239</v>
      </c>
    </row>
    <row r="42" spans="1:6" ht="15">
      <c r="A42" s="53" t="s">
        <v>237</v>
      </c>
      <c r="B42" s="52">
        <v>56</v>
      </c>
      <c r="C42" s="52">
        <v>10</v>
      </c>
      <c r="D42" s="52">
        <v>2.2</v>
      </c>
      <c r="E42" s="52" t="s">
        <v>261</v>
      </c>
      <c r="F42" s="52" t="s">
        <v>229</v>
      </c>
    </row>
    <row r="43" spans="1:6" ht="15">
      <c r="A43" s="53" t="s">
        <v>237</v>
      </c>
      <c r="B43" s="52">
        <v>56</v>
      </c>
      <c r="C43" s="52">
        <v>11</v>
      </c>
      <c r="D43" s="52">
        <v>3.5</v>
      </c>
      <c r="E43" s="52" t="s">
        <v>262</v>
      </c>
      <c r="F43" s="52" t="s">
        <v>239</v>
      </c>
    </row>
    <row r="44" spans="1:6" ht="15">
      <c r="A44" s="53" t="s">
        <v>237</v>
      </c>
      <c r="B44" s="52">
        <v>56</v>
      </c>
      <c r="C44" s="52">
        <v>14</v>
      </c>
      <c r="D44" s="52">
        <v>5.2</v>
      </c>
      <c r="E44" s="52" t="s">
        <v>263</v>
      </c>
      <c r="F44" s="52" t="s">
        <v>239</v>
      </c>
    </row>
    <row r="45" spans="1:6" ht="15">
      <c r="A45" s="53" t="s">
        <v>237</v>
      </c>
      <c r="B45" s="52">
        <v>56</v>
      </c>
      <c r="C45" s="52">
        <v>15</v>
      </c>
      <c r="D45" s="52">
        <v>11</v>
      </c>
      <c r="E45" s="52" t="s">
        <v>264</v>
      </c>
      <c r="F45" s="52" t="s">
        <v>239</v>
      </c>
    </row>
    <row r="46" spans="1:6" ht="15">
      <c r="A46" s="53" t="s">
        <v>237</v>
      </c>
      <c r="B46" s="52">
        <v>58</v>
      </c>
      <c r="C46" s="52">
        <v>4</v>
      </c>
      <c r="D46" s="52">
        <v>3.1</v>
      </c>
      <c r="E46" s="52" t="s">
        <v>265</v>
      </c>
      <c r="F46" s="52" t="s">
        <v>239</v>
      </c>
    </row>
    <row r="47" spans="1:6" ht="15">
      <c r="A47" s="53" t="s">
        <v>237</v>
      </c>
      <c r="B47" s="52">
        <v>58</v>
      </c>
      <c r="C47" s="52">
        <v>5</v>
      </c>
      <c r="D47" s="52">
        <v>7.3</v>
      </c>
      <c r="E47" s="52" t="s">
        <v>266</v>
      </c>
      <c r="F47" s="52" t="s">
        <v>239</v>
      </c>
    </row>
    <row r="48" spans="1:6" ht="15">
      <c r="A48" s="53" t="s">
        <v>237</v>
      </c>
      <c r="B48" s="52">
        <v>58</v>
      </c>
      <c r="C48" s="52">
        <v>6</v>
      </c>
      <c r="D48" s="52">
        <v>7.4</v>
      </c>
      <c r="E48" s="52" t="s">
        <v>267</v>
      </c>
      <c r="F48" s="52" t="s">
        <v>268</v>
      </c>
    </row>
    <row r="49" spans="1:6" ht="15">
      <c r="A49" s="53" t="s">
        <v>237</v>
      </c>
      <c r="B49" s="52">
        <v>58</v>
      </c>
      <c r="C49" s="52">
        <v>7</v>
      </c>
      <c r="D49" s="52">
        <v>1.6</v>
      </c>
      <c r="E49" s="52" t="s">
        <v>253</v>
      </c>
      <c r="F49" s="52" t="s">
        <v>239</v>
      </c>
    </row>
    <row r="50" spans="1:6" ht="15">
      <c r="A50" s="53" t="s">
        <v>237</v>
      </c>
      <c r="B50" s="52">
        <v>58</v>
      </c>
      <c r="C50" s="52">
        <v>8</v>
      </c>
      <c r="D50" s="52">
        <v>5.7</v>
      </c>
      <c r="E50" s="52" t="s">
        <v>269</v>
      </c>
      <c r="F50" s="52" t="s">
        <v>239</v>
      </c>
    </row>
    <row r="51" spans="1:6" ht="15">
      <c r="A51" s="53" t="s">
        <v>237</v>
      </c>
      <c r="B51" s="52">
        <v>58</v>
      </c>
      <c r="C51" s="52">
        <v>9</v>
      </c>
      <c r="D51" s="52">
        <v>1.4</v>
      </c>
      <c r="E51" s="52" t="s">
        <v>253</v>
      </c>
      <c r="F51" s="52" t="s">
        <v>239</v>
      </c>
    </row>
    <row r="52" spans="1:6" ht="15">
      <c r="A52" s="53" t="s">
        <v>237</v>
      </c>
      <c r="B52" s="52">
        <v>58</v>
      </c>
      <c r="C52" s="52">
        <v>10</v>
      </c>
      <c r="D52" s="52">
        <v>1.6</v>
      </c>
      <c r="E52" s="52" t="s">
        <v>270</v>
      </c>
      <c r="F52" s="52" t="s">
        <v>239</v>
      </c>
    </row>
    <row r="53" spans="1:6" ht="15">
      <c r="A53" s="53" t="s">
        <v>237</v>
      </c>
      <c r="B53" s="52">
        <v>60</v>
      </c>
      <c r="C53" s="52">
        <v>21</v>
      </c>
      <c r="D53" s="52">
        <v>3.7</v>
      </c>
      <c r="E53" s="52" t="s">
        <v>271</v>
      </c>
      <c r="F53" s="52" t="s">
        <v>239</v>
      </c>
    </row>
    <row r="54" spans="1:6" ht="15">
      <c r="A54" s="53" t="s">
        <v>237</v>
      </c>
      <c r="B54" s="52">
        <v>60</v>
      </c>
      <c r="C54" s="52">
        <v>24</v>
      </c>
      <c r="D54" s="52">
        <v>6.2</v>
      </c>
      <c r="E54" s="52" t="s">
        <v>272</v>
      </c>
      <c r="F54" s="52" t="s">
        <v>239</v>
      </c>
    </row>
    <row r="55" spans="1:6" ht="15">
      <c r="A55" s="53" t="s">
        <v>237</v>
      </c>
      <c r="B55" s="52">
        <v>60</v>
      </c>
      <c r="C55" s="52">
        <v>25</v>
      </c>
      <c r="D55" s="52">
        <v>12.5</v>
      </c>
      <c r="E55" s="52" t="s">
        <v>273</v>
      </c>
      <c r="F55" s="52" t="s">
        <v>239</v>
      </c>
    </row>
    <row r="56" spans="1:6" ht="15">
      <c r="A56" s="53" t="s">
        <v>237</v>
      </c>
      <c r="B56" s="52">
        <v>60</v>
      </c>
      <c r="C56" s="52">
        <v>26</v>
      </c>
      <c r="D56" s="52">
        <v>1.8</v>
      </c>
      <c r="E56" s="52" t="s">
        <v>274</v>
      </c>
      <c r="F56" s="52" t="s">
        <v>239</v>
      </c>
    </row>
    <row r="57" spans="1:6" ht="15">
      <c r="A57" s="53" t="s">
        <v>237</v>
      </c>
      <c r="B57" s="52">
        <v>60</v>
      </c>
      <c r="C57" s="52">
        <v>27</v>
      </c>
      <c r="D57" s="52">
        <v>2.3</v>
      </c>
      <c r="E57" s="52" t="s">
        <v>254</v>
      </c>
      <c r="F57" s="52" t="s">
        <v>239</v>
      </c>
    </row>
    <row r="58" spans="1:6" ht="15">
      <c r="A58" s="53" t="s">
        <v>237</v>
      </c>
      <c r="B58" s="52">
        <v>60</v>
      </c>
      <c r="C58" s="52">
        <v>28</v>
      </c>
      <c r="D58" s="52">
        <v>2.1</v>
      </c>
      <c r="E58" s="52" t="s">
        <v>248</v>
      </c>
      <c r="F58" s="52" t="s">
        <v>239</v>
      </c>
    </row>
    <row r="59" spans="1:6" ht="15">
      <c r="A59" s="47" t="s">
        <v>275</v>
      </c>
      <c r="B59" s="52"/>
      <c r="C59" s="52"/>
      <c r="D59" s="54">
        <f>SUM(D12:D58)</f>
        <v>301</v>
      </c>
      <c r="E59" s="52"/>
      <c r="F59" s="52"/>
    </row>
    <row r="60" spans="1:6" ht="15">
      <c r="A60" s="55" t="s">
        <v>276</v>
      </c>
      <c r="B60" s="56">
        <v>100</v>
      </c>
      <c r="C60" s="56">
        <v>1</v>
      </c>
      <c r="D60" s="55">
        <v>8</v>
      </c>
      <c r="E60" s="55" t="s">
        <v>277</v>
      </c>
      <c r="F60" s="55" t="s">
        <v>278</v>
      </c>
    </row>
    <row r="61" spans="1:6" ht="15">
      <c r="A61" s="55" t="s">
        <v>276</v>
      </c>
      <c r="B61" s="56">
        <v>100</v>
      </c>
      <c r="C61" s="56">
        <v>2</v>
      </c>
      <c r="D61" s="55">
        <v>7</v>
      </c>
      <c r="E61" s="55" t="s">
        <v>279</v>
      </c>
      <c r="F61" s="55" t="s">
        <v>278</v>
      </c>
    </row>
    <row r="62" spans="1:6" ht="15">
      <c r="A62" s="55" t="s">
        <v>276</v>
      </c>
      <c r="B62" s="56">
        <v>100</v>
      </c>
      <c r="C62" s="56">
        <v>3</v>
      </c>
      <c r="D62" s="55">
        <v>1</v>
      </c>
      <c r="E62" s="55" t="s">
        <v>280</v>
      </c>
      <c r="F62" s="55" t="s">
        <v>281</v>
      </c>
    </row>
    <row r="63" spans="1:6" ht="15">
      <c r="A63" s="55" t="s">
        <v>276</v>
      </c>
      <c r="B63" s="56">
        <v>100</v>
      </c>
      <c r="C63" s="56">
        <v>4</v>
      </c>
      <c r="D63" s="55">
        <v>7</v>
      </c>
      <c r="E63" s="55" t="s">
        <v>282</v>
      </c>
      <c r="F63" s="55" t="s">
        <v>278</v>
      </c>
    </row>
    <row r="64" spans="1:6" ht="15">
      <c r="A64" s="55" t="s">
        <v>276</v>
      </c>
      <c r="B64" s="56">
        <v>100</v>
      </c>
      <c r="C64" s="56">
        <v>5</v>
      </c>
      <c r="D64" s="55">
        <v>27.5</v>
      </c>
      <c r="E64" s="55" t="s">
        <v>282</v>
      </c>
      <c r="F64" s="55" t="s">
        <v>278</v>
      </c>
    </row>
    <row r="65" spans="1:6" ht="15">
      <c r="A65" s="55" t="s">
        <v>276</v>
      </c>
      <c r="B65" s="56">
        <v>100</v>
      </c>
      <c r="C65" s="56">
        <v>6</v>
      </c>
      <c r="D65" s="55">
        <v>13</v>
      </c>
      <c r="E65" s="55" t="s">
        <v>282</v>
      </c>
      <c r="F65" s="55" t="s">
        <v>278</v>
      </c>
    </row>
    <row r="66" spans="1:6" ht="15">
      <c r="A66" s="55" t="s">
        <v>276</v>
      </c>
      <c r="B66" s="56">
        <v>100</v>
      </c>
      <c r="C66" s="56">
        <v>7</v>
      </c>
      <c r="D66" s="55">
        <v>20</v>
      </c>
      <c r="E66" s="55" t="s">
        <v>283</v>
      </c>
      <c r="F66" s="55" t="s">
        <v>278</v>
      </c>
    </row>
    <row r="67" spans="1:6" ht="15">
      <c r="A67" s="55" t="s">
        <v>276</v>
      </c>
      <c r="B67" s="56">
        <v>100</v>
      </c>
      <c r="C67" s="56">
        <v>8</v>
      </c>
      <c r="D67" s="55">
        <v>14</v>
      </c>
      <c r="E67" s="55" t="s">
        <v>280</v>
      </c>
      <c r="F67" s="55" t="s">
        <v>284</v>
      </c>
    </row>
    <row r="68" spans="1:6" ht="15">
      <c r="A68" s="55" t="s">
        <v>276</v>
      </c>
      <c r="B68" s="56">
        <v>100</v>
      </c>
      <c r="C68" s="56">
        <v>9</v>
      </c>
      <c r="D68" s="55">
        <v>5.1</v>
      </c>
      <c r="E68" s="55" t="s">
        <v>280</v>
      </c>
      <c r="F68" s="55" t="s">
        <v>284</v>
      </c>
    </row>
    <row r="69" spans="1:6" ht="15">
      <c r="A69" s="55" t="s">
        <v>276</v>
      </c>
      <c r="B69" s="56">
        <v>100</v>
      </c>
      <c r="C69" s="56">
        <v>10</v>
      </c>
      <c r="D69" s="55">
        <v>5.4</v>
      </c>
      <c r="E69" s="55" t="s">
        <v>280</v>
      </c>
      <c r="F69" s="55" t="s">
        <v>284</v>
      </c>
    </row>
    <row r="70" spans="1:6" ht="15">
      <c r="A70" s="55" t="s">
        <v>276</v>
      </c>
      <c r="B70" s="56">
        <v>100</v>
      </c>
      <c r="C70" s="56">
        <v>11</v>
      </c>
      <c r="D70" s="55">
        <v>0.2</v>
      </c>
      <c r="E70" s="55" t="s">
        <v>285</v>
      </c>
      <c r="F70" s="55" t="s">
        <v>284</v>
      </c>
    </row>
    <row r="71" spans="1:6" ht="15">
      <c r="A71" s="55" t="s">
        <v>276</v>
      </c>
      <c r="B71" s="56">
        <v>101</v>
      </c>
      <c r="C71" s="56">
        <v>1</v>
      </c>
      <c r="D71" s="55">
        <v>20</v>
      </c>
      <c r="E71" s="55" t="s">
        <v>286</v>
      </c>
      <c r="F71" s="55" t="s">
        <v>287</v>
      </c>
    </row>
    <row r="72" spans="1:6" ht="15">
      <c r="A72" s="55" t="s">
        <v>276</v>
      </c>
      <c r="B72" s="56">
        <v>101</v>
      </c>
      <c r="C72" s="56">
        <v>2</v>
      </c>
      <c r="D72" s="55">
        <v>6.1</v>
      </c>
      <c r="E72" s="55" t="s">
        <v>280</v>
      </c>
      <c r="F72" s="55" t="s">
        <v>284</v>
      </c>
    </row>
    <row r="73" spans="1:6" ht="15">
      <c r="A73" s="55" t="s">
        <v>276</v>
      </c>
      <c r="B73" s="56">
        <v>101</v>
      </c>
      <c r="C73" s="56">
        <v>3</v>
      </c>
      <c r="D73" s="55">
        <v>4.4</v>
      </c>
      <c r="E73" s="55" t="s">
        <v>288</v>
      </c>
      <c r="F73" s="55" t="s">
        <v>287</v>
      </c>
    </row>
    <row r="74" spans="1:6" ht="15">
      <c r="A74" s="55" t="s">
        <v>276</v>
      </c>
      <c r="B74" s="56">
        <v>101</v>
      </c>
      <c r="C74" s="56">
        <v>4</v>
      </c>
      <c r="D74" s="55">
        <v>1.1</v>
      </c>
      <c r="E74" s="55" t="s">
        <v>280</v>
      </c>
      <c r="F74" s="55" t="s">
        <v>284</v>
      </c>
    </row>
    <row r="75" spans="1:6" ht="15">
      <c r="A75" s="55" t="s">
        <v>276</v>
      </c>
      <c r="B75" s="56">
        <v>101</v>
      </c>
      <c r="C75" s="56">
        <v>5</v>
      </c>
      <c r="D75" s="55">
        <v>1.4</v>
      </c>
      <c r="E75" s="55" t="s">
        <v>289</v>
      </c>
      <c r="F75" s="55" t="s">
        <v>284</v>
      </c>
    </row>
    <row r="76" spans="1:6" ht="15">
      <c r="A76" s="55" t="s">
        <v>276</v>
      </c>
      <c r="B76" s="56">
        <v>101</v>
      </c>
      <c r="C76" s="56">
        <v>6</v>
      </c>
      <c r="D76" s="55">
        <v>1.8</v>
      </c>
      <c r="E76" s="55" t="s">
        <v>290</v>
      </c>
      <c r="F76" s="55" t="s">
        <v>284</v>
      </c>
    </row>
    <row r="77" spans="1:6" ht="15">
      <c r="A77" s="55" t="s">
        <v>276</v>
      </c>
      <c r="B77" s="56">
        <v>101</v>
      </c>
      <c r="C77" s="56">
        <v>7</v>
      </c>
      <c r="D77" s="55">
        <v>0.2</v>
      </c>
      <c r="E77" s="55" t="s">
        <v>290</v>
      </c>
      <c r="F77" s="55" t="s">
        <v>278</v>
      </c>
    </row>
    <row r="78" spans="1:6" ht="15">
      <c r="A78" s="55" t="s">
        <v>276</v>
      </c>
      <c r="B78" s="56">
        <v>101</v>
      </c>
      <c r="C78" s="56">
        <v>8</v>
      </c>
      <c r="D78" s="55">
        <v>1.4</v>
      </c>
      <c r="E78" s="55" t="s">
        <v>289</v>
      </c>
      <c r="F78" s="55" t="s">
        <v>291</v>
      </c>
    </row>
    <row r="79" spans="1:6" ht="15">
      <c r="A79" s="55" t="s">
        <v>276</v>
      </c>
      <c r="B79" s="56">
        <v>101</v>
      </c>
      <c r="C79" s="56">
        <v>9</v>
      </c>
      <c r="D79" s="55">
        <v>0.7</v>
      </c>
      <c r="E79" s="55" t="s">
        <v>292</v>
      </c>
      <c r="F79" s="55" t="s">
        <v>293</v>
      </c>
    </row>
    <row r="80" spans="1:6" ht="15">
      <c r="A80" s="55" t="s">
        <v>276</v>
      </c>
      <c r="B80" s="56">
        <v>101</v>
      </c>
      <c r="C80" s="57">
        <v>10</v>
      </c>
      <c r="D80" s="58">
        <v>26</v>
      </c>
      <c r="E80" s="58" t="s">
        <v>280</v>
      </c>
      <c r="F80" s="58" t="s">
        <v>284</v>
      </c>
    </row>
    <row r="81" spans="1:6" ht="15">
      <c r="A81" s="55" t="s">
        <v>276</v>
      </c>
      <c r="B81" s="56">
        <v>101</v>
      </c>
      <c r="C81" s="57">
        <v>11</v>
      </c>
      <c r="D81" s="58">
        <v>1.2</v>
      </c>
      <c r="E81" s="58" t="s">
        <v>294</v>
      </c>
      <c r="F81" s="58" t="s">
        <v>278</v>
      </c>
    </row>
    <row r="82" spans="1:6" ht="15">
      <c r="A82" s="55" t="s">
        <v>276</v>
      </c>
      <c r="B82" s="56">
        <v>101</v>
      </c>
      <c r="C82" s="57">
        <v>12</v>
      </c>
      <c r="D82" s="58">
        <v>4.6</v>
      </c>
      <c r="E82" s="58" t="s">
        <v>282</v>
      </c>
      <c r="F82" s="58" t="s">
        <v>278</v>
      </c>
    </row>
    <row r="83" spans="1:6" ht="15">
      <c r="A83" s="55" t="s">
        <v>276</v>
      </c>
      <c r="B83" s="56">
        <v>101</v>
      </c>
      <c r="C83" s="57">
        <v>13</v>
      </c>
      <c r="D83" s="58">
        <v>5.8</v>
      </c>
      <c r="E83" s="58" t="s">
        <v>295</v>
      </c>
      <c r="F83" s="58" t="s">
        <v>296</v>
      </c>
    </row>
    <row r="84" spans="1:6" ht="15">
      <c r="A84" s="55" t="s">
        <v>276</v>
      </c>
      <c r="B84" s="56">
        <v>101</v>
      </c>
      <c r="C84" s="57">
        <v>14</v>
      </c>
      <c r="D84" s="58">
        <v>9.3</v>
      </c>
      <c r="E84" s="58" t="s">
        <v>297</v>
      </c>
      <c r="F84" s="58" t="s">
        <v>284</v>
      </c>
    </row>
    <row r="85" spans="1:6" ht="15">
      <c r="A85" s="55" t="s">
        <v>276</v>
      </c>
      <c r="B85" s="56">
        <v>101</v>
      </c>
      <c r="C85" s="57">
        <v>15</v>
      </c>
      <c r="D85" s="58">
        <v>2.1</v>
      </c>
      <c r="E85" s="58" t="s">
        <v>298</v>
      </c>
      <c r="F85" s="58" t="s">
        <v>278</v>
      </c>
    </row>
    <row r="86" spans="1:6" ht="15">
      <c r="A86" s="55" t="s">
        <v>276</v>
      </c>
      <c r="B86" s="56">
        <v>101</v>
      </c>
      <c r="C86" s="57">
        <v>16</v>
      </c>
      <c r="D86" s="58">
        <v>1.1</v>
      </c>
      <c r="E86" s="58" t="s">
        <v>299</v>
      </c>
      <c r="F86" s="58" t="s">
        <v>278</v>
      </c>
    </row>
    <row r="87" spans="1:6" ht="15">
      <c r="A87" s="55" t="s">
        <v>276</v>
      </c>
      <c r="B87" s="56">
        <v>101</v>
      </c>
      <c r="C87" s="57">
        <v>17</v>
      </c>
      <c r="D87" s="58">
        <v>0.3</v>
      </c>
      <c r="E87" s="58" t="s">
        <v>285</v>
      </c>
      <c r="F87" s="58" t="s">
        <v>284</v>
      </c>
    </row>
    <row r="88" spans="1:6" ht="14.25">
      <c r="A88" s="59" t="s">
        <v>275</v>
      </c>
      <c r="B88" s="59"/>
      <c r="C88" s="60"/>
      <c r="D88" s="59">
        <f>D60+D61+D62+D63+D64+D65++D66+D67+D68+D69+D70+D71+D72+D73+D74+D75+D76+D77+D78+D79+D80+D81+D82+D83+D84+D85+D86+D87</f>
        <v>195.7</v>
      </c>
      <c r="E88" s="60"/>
      <c r="F88" s="56"/>
    </row>
    <row r="89" spans="1:6" ht="15">
      <c r="A89" s="55" t="s">
        <v>300</v>
      </c>
      <c r="B89" s="55">
        <v>1</v>
      </c>
      <c r="C89" s="55">
        <v>1</v>
      </c>
      <c r="D89" s="55">
        <v>3.9</v>
      </c>
      <c r="E89" s="55" t="s">
        <v>301</v>
      </c>
      <c r="F89" s="55" t="s">
        <v>302</v>
      </c>
    </row>
    <row r="90" spans="1:6" ht="15">
      <c r="A90" s="55" t="s">
        <v>300</v>
      </c>
      <c r="B90" s="55">
        <v>31</v>
      </c>
      <c r="C90" s="55">
        <v>2</v>
      </c>
      <c r="D90" s="55">
        <v>3.8</v>
      </c>
      <c r="E90" s="55" t="s">
        <v>303</v>
      </c>
      <c r="F90" s="55" t="s">
        <v>304</v>
      </c>
    </row>
    <row r="91" spans="1:6" ht="15">
      <c r="A91" s="55" t="s">
        <v>300</v>
      </c>
      <c r="B91" s="55">
        <v>37</v>
      </c>
      <c r="C91" s="55">
        <v>9</v>
      </c>
      <c r="D91" s="55">
        <v>1.5</v>
      </c>
      <c r="E91" s="55" t="s">
        <v>305</v>
      </c>
      <c r="F91" s="55" t="s">
        <v>304</v>
      </c>
    </row>
    <row r="92" spans="1:6" ht="15">
      <c r="A92" s="55" t="s">
        <v>300</v>
      </c>
      <c r="B92" s="55">
        <v>38</v>
      </c>
      <c r="C92" s="55">
        <v>25</v>
      </c>
      <c r="D92" s="55">
        <v>0.5</v>
      </c>
      <c r="E92" s="55"/>
      <c r="F92" s="55" t="s">
        <v>306</v>
      </c>
    </row>
    <row r="93" spans="1:6" ht="15">
      <c r="A93" s="55" t="s">
        <v>300</v>
      </c>
      <c r="B93" s="55">
        <v>40</v>
      </c>
      <c r="C93" s="55">
        <v>18</v>
      </c>
      <c r="D93" s="55">
        <v>11</v>
      </c>
      <c r="E93" s="55" t="s">
        <v>307</v>
      </c>
      <c r="F93" s="55" t="s">
        <v>304</v>
      </c>
    </row>
    <row r="94" spans="1:6" ht="15">
      <c r="A94" s="55" t="s">
        <v>300</v>
      </c>
      <c r="B94" s="55">
        <v>41</v>
      </c>
      <c r="C94" s="55">
        <v>10</v>
      </c>
      <c r="D94" s="55">
        <v>1.1</v>
      </c>
      <c r="E94" s="55" t="s">
        <v>308</v>
      </c>
      <c r="F94" s="55" t="s">
        <v>309</v>
      </c>
    </row>
    <row r="95" spans="1:6" ht="15">
      <c r="A95" s="55" t="s">
        <v>300</v>
      </c>
      <c r="B95" s="55">
        <v>41</v>
      </c>
      <c r="C95" s="55">
        <v>6</v>
      </c>
      <c r="D95" s="55">
        <v>2</v>
      </c>
      <c r="E95" s="55" t="s">
        <v>310</v>
      </c>
      <c r="F95" s="55" t="s">
        <v>309</v>
      </c>
    </row>
    <row r="96" spans="1:6" ht="15">
      <c r="A96" s="55" t="s">
        <v>300</v>
      </c>
      <c r="B96" s="55">
        <v>41</v>
      </c>
      <c r="C96" s="55">
        <v>9</v>
      </c>
      <c r="D96" s="55">
        <v>2.2</v>
      </c>
      <c r="E96" s="55" t="s">
        <v>311</v>
      </c>
      <c r="F96" s="55" t="s">
        <v>309</v>
      </c>
    </row>
    <row r="97" spans="1:6" ht="15">
      <c r="A97" s="55" t="s">
        <v>300</v>
      </c>
      <c r="B97" s="55">
        <v>50</v>
      </c>
      <c r="C97" s="55">
        <v>11</v>
      </c>
      <c r="D97" s="55">
        <v>6.7</v>
      </c>
      <c r="E97" s="55" t="s">
        <v>312</v>
      </c>
      <c r="F97" s="55" t="s">
        <v>309</v>
      </c>
    </row>
    <row r="98" spans="1:6" ht="15">
      <c r="A98" s="55" t="s">
        <v>300</v>
      </c>
      <c r="B98" s="55">
        <v>51</v>
      </c>
      <c r="C98" s="55">
        <v>11</v>
      </c>
      <c r="D98" s="55">
        <v>4.3</v>
      </c>
      <c r="E98" s="55" t="s">
        <v>313</v>
      </c>
      <c r="F98" s="55" t="s">
        <v>309</v>
      </c>
    </row>
    <row r="99" spans="1:6" ht="15">
      <c r="A99" s="55" t="s">
        <v>300</v>
      </c>
      <c r="B99" s="55">
        <v>51</v>
      </c>
      <c r="C99" s="55">
        <v>14</v>
      </c>
      <c r="D99" s="55">
        <v>5.9</v>
      </c>
      <c r="E99" s="55" t="s">
        <v>314</v>
      </c>
      <c r="F99" s="55" t="s">
        <v>309</v>
      </c>
    </row>
    <row r="100" spans="1:6" ht="15">
      <c r="A100" s="55" t="s">
        <v>300</v>
      </c>
      <c r="B100" s="55">
        <v>51</v>
      </c>
      <c r="C100" s="55">
        <v>18</v>
      </c>
      <c r="D100" s="55">
        <v>5.4</v>
      </c>
      <c r="E100" s="55" t="s">
        <v>315</v>
      </c>
      <c r="F100" s="55" t="s">
        <v>309</v>
      </c>
    </row>
    <row r="101" spans="1:6" ht="15">
      <c r="A101" s="55" t="s">
        <v>300</v>
      </c>
      <c r="B101" s="55">
        <v>54</v>
      </c>
      <c r="C101" s="55">
        <v>4</v>
      </c>
      <c r="D101" s="55">
        <v>6.9</v>
      </c>
      <c r="E101" s="55" t="s">
        <v>316</v>
      </c>
      <c r="F101" s="55" t="s">
        <v>309</v>
      </c>
    </row>
    <row r="102" spans="1:6" ht="15">
      <c r="A102" s="55" t="s">
        <v>300</v>
      </c>
      <c r="B102" s="55">
        <v>54</v>
      </c>
      <c r="C102" s="55">
        <v>5</v>
      </c>
      <c r="D102" s="55">
        <v>0.8</v>
      </c>
      <c r="E102" s="55" t="s">
        <v>241</v>
      </c>
      <c r="F102" s="55" t="s">
        <v>309</v>
      </c>
    </row>
    <row r="103" spans="1:6" ht="15">
      <c r="A103" s="55" t="s">
        <v>300</v>
      </c>
      <c r="B103" s="55">
        <v>54</v>
      </c>
      <c r="C103" s="55">
        <v>6</v>
      </c>
      <c r="D103" s="55">
        <v>0.8</v>
      </c>
      <c r="E103" s="55" t="s">
        <v>317</v>
      </c>
      <c r="F103" s="55" t="s">
        <v>309</v>
      </c>
    </row>
    <row r="104" spans="1:6" ht="15">
      <c r="A104" s="55" t="s">
        <v>300</v>
      </c>
      <c r="B104" s="55">
        <v>54</v>
      </c>
      <c r="C104" s="55">
        <v>7</v>
      </c>
      <c r="D104" s="55">
        <v>9.1</v>
      </c>
      <c r="E104" s="55" t="s">
        <v>318</v>
      </c>
      <c r="F104" s="55" t="s">
        <v>309</v>
      </c>
    </row>
    <row r="105" spans="1:6" ht="15">
      <c r="A105" s="55" t="s">
        <v>300</v>
      </c>
      <c r="B105" s="55">
        <v>54</v>
      </c>
      <c r="C105" s="55">
        <v>8</v>
      </c>
      <c r="D105" s="55">
        <v>6.7</v>
      </c>
      <c r="E105" s="55" t="s">
        <v>319</v>
      </c>
      <c r="F105" s="55" t="s">
        <v>309</v>
      </c>
    </row>
    <row r="106" spans="1:6" ht="15">
      <c r="A106" s="55" t="s">
        <v>300</v>
      </c>
      <c r="B106" s="55">
        <v>54</v>
      </c>
      <c r="C106" s="55">
        <v>9</v>
      </c>
      <c r="D106" s="55">
        <v>10</v>
      </c>
      <c r="E106" s="55" t="s">
        <v>248</v>
      </c>
      <c r="F106" s="55" t="s">
        <v>309</v>
      </c>
    </row>
    <row r="107" spans="1:6" ht="15">
      <c r="A107" s="55" t="s">
        <v>300</v>
      </c>
      <c r="B107" s="55">
        <v>54</v>
      </c>
      <c r="C107" s="55">
        <v>10</v>
      </c>
      <c r="D107" s="55">
        <v>1.1</v>
      </c>
      <c r="E107" s="55" t="s">
        <v>320</v>
      </c>
      <c r="F107" s="55" t="s">
        <v>309</v>
      </c>
    </row>
    <row r="108" spans="1:6" ht="15">
      <c r="A108" s="55" t="s">
        <v>300</v>
      </c>
      <c r="B108" s="55">
        <v>54</v>
      </c>
      <c r="C108" s="55">
        <v>11</v>
      </c>
      <c r="D108" s="55">
        <v>4.8</v>
      </c>
      <c r="E108" s="55" t="s">
        <v>321</v>
      </c>
      <c r="F108" s="55" t="s">
        <v>309</v>
      </c>
    </row>
    <row r="109" spans="1:6" ht="15">
      <c r="A109" s="55" t="s">
        <v>300</v>
      </c>
      <c r="B109" s="55">
        <v>54</v>
      </c>
      <c r="C109" s="55">
        <v>12</v>
      </c>
      <c r="D109" s="55">
        <v>1.5</v>
      </c>
      <c r="E109" s="55" t="s">
        <v>322</v>
      </c>
      <c r="F109" s="55" t="s">
        <v>309</v>
      </c>
    </row>
    <row r="110" spans="1:6" ht="15">
      <c r="A110" s="55" t="s">
        <v>300</v>
      </c>
      <c r="B110" s="55">
        <v>54</v>
      </c>
      <c r="C110" s="55">
        <v>13</v>
      </c>
      <c r="D110" s="55">
        <v>2.7</v>
      </c>
      <c r="E110" s="55" t="s">
        <v>320</v>
      </c>
      <c r="F110" s="55" t="s">
        <v>309</v>
      </c>
    </row>
    <row r="111" spans="1:6" ht="15">
      <c r="A111" s="55" t="s">
        <v>300</v>
      </c>
      <c r="B111" s="55">
        <v>54</v>
      </c>
      <c r="C111" s="55">
        <v>14</v>
      </c>
      <c r="D111" s="55">
        <v>2.5</v>
      </c>
      <c r="E111" s="55" t="s">
        <v>323</v>
      </c>
      <c r="F111" s="55" t="s">
        <v>309</v>
      </c>
    </row>
    <row r="112" spans="1:6" ht="15">
      <c r="A112" s="55" t="s">
        <v>300</v>
      </c>
      <c r="B112" s="55">
        <v>54</v>
      </c>
      <c r="C112" s="55">
        <v>15</v>
      </c>
      <c r="D112" s="55">
        <v>0.1</v>
      </c>
      <c r="E112" s="55"/>
      <c r="F112" s="55" t="s">
        <v>285</v>
      </c>
    </row>
    <row r="113" spans="1:6" ht="15">
      <c r="A113" s="55" t="s">
        <v>300</v>
      </c>
      <c r="B113" s="55">
        <v>54</v>
      </c>
      <c r="C113" s="55">
        <v>16</v>
      </c>
      <c r="D113" s="55">
        <v>0.1</v>
      </c>
      <c r="E113" s="55"/>
      <c r="F113" s="55" t="s">
        <v>306</v>
      </c>
    </row>
    <row r="114" spans="1:6" ht="15">
      <c r="A114" s="55" t="s">
        <v>300</v>
      </c>
      <c r="B114" s="55">
        <v>54</v>
      </c>
      <c r="C114" s="55">
        <v>17</v>
      </c>
      <c r="D114" s="55">
        <v>0.3</v>
      </c>
      <c r="E114" s="55"/>
      <c r="F114" s="55" t="s">
        <v>306</v>
      </c>
    </row>
    <row r="115" spans="1:6" ht="15">
      <c r="A115" s="55" t="s">
        <v>300</v>
      </c>
      <c r="B115" s="55">
        <v>54</v>
      </c>
      <c r="C115" s="55">
        <v>18</v>
      </c>
      <c r="D115" s="55">
        <v>0.1</v>
      </c>
      <c r="E115" s="55"/>
      <c r="F115" s="55" t="s">
        <v>306</v>
      </c>
    </row>
    <row r="116" spans="1:6" ht="15">
      <c r="A116" s="55" t="s">
        <v>300</v>
      </c>
      <c r="B116" s="55">
        <v>55</v>
      </c>
      <c r="C116" s="55">
        <v>2</v>
      </c>
      <c r="D116" s="55">
        <v>14.5</v>
      </c>
      <c r="E116" s="55" t="s">
        <v>324</v>
      </c>
      <c r="F116" s="55" t="s">
        <v>309</v>
      </c>
    </row>
    <row r="117" spans="1:6" ht="15">
      <c r="A117" s="55" t="s">
        <v>300</v>
      </c>
      <c r="B117" s="55">
        <v>60</v>
      </c>
      <c r="C117" s="55">
        <v>1</v>
      </c>
      <c r="D117" s="55">
        <v>14.5</v>
      </c>
      <c r="E117" s="55" t="s">
        <v>325</v>
      </c>
      <c r="F117" s="55" t="s">
        <v>326</v>
      </c>
    </row>
    <row r="118" spans="1:6" ht="15">
      <c r="A118" s="55" t="s">
        <v>300</v>
      </c>
      <c r="B118" s="55">
        <v>60</v>
      </c>
      <c r="C118" s="55">
        <v>2</v>
      </c>
      <c r="D118" s="55">
        <v>12</v>
      </c>
      <c r="E118" s="55" t="s">
        <v>327</v>
      </c>
      <c r="F118" s="55" t="s">
        <v>326</v>
      </c>
    </row>
    <row r="119" spans="1:6" ht="15">
      <c r="A119" s="55" t="s">
        <v>300</v>
      </c>
      <c r="B119" s="55">
        <v>60</v>
      </c>
      <c r="C119" s="55">
        <v>3</v>
      </c>
      <c r="D119" s="55">
        <v>2.4</v>
      </c>
      <c r="E119" s="55" t="s">
        <v>328</v>
      </c>
      <c r="F119" s="55" t="s">
        <v>326</v>
      </c>
    </row>
    <row r="120" spans="1:6" ht="15">
      <c r="A120" s="55" t="s">
        <v>300</v>
      </c>
      <c r="B120" s="55">
        <v>60</v>
      </c>
      <c r="C120" s="55">
        <v>4</v>
      </c>
      <c r="D120" s="55">
        <v>3</v>
      </c>
      <c r="E120" s="55" t="s">
        <v>329</v>
      </c>
      <c r="F120" s="55" t="s">
        <v>326</v>
      </c>
    </row>
    <row r="121" spans="1:6" ht="15">
      <c r="A121" s="55" t="s">
        <v>300</v>
      </c>
      <c r="B121" s="55">
        <v>60</v>
      </c>
      <c r="C121" s="55">
        <v>5</v>
      </c>
      <c r="D121" s="55">
        <v>3</v>
      </c>
      <c r="E121" s="55" t="s">
        <v>240</v>
      </c>
      <c r="F121" s="55" t="s">
        <v>326</v>
      </c>
    </row>
    <row r="122" spans="1:6" ht="15">
      <c r="A122" s="55" t="s">
        <v>300</v>
      </c>
      <c r="B122" s="55">
        <v>60</v>
      </c>
      <c r="C122" s="55">
        <v>6</v>
      </c>
      <c r="D122" s="55">
        <v>0.5</v>
      </c>
      <c r="E122" s="55"/>
      <c r="F122" s="55" t="s">
        <v>330</v>
      </c>
    </row>
    <row r="123" spans="1:6" ht="15">
      <c r="A123" s="55" t="s">
        <v>300</v>
      </c>
      <c r="B123" s="55">
        <v>60</v>
      </c>
      <c r="C123" s="55">
        <v>7</v>
      </c>
      <c r="D123" s="55">
        <v>1.8</v>
      </c>
      <c r="E123" s="55" t="s">
        <v>331</v>
      </c>
      <c r="F123" s="55" t="s">
        <v>326</v>
      </c>
    </row>
    <row r="124" spans="1:6" ht="15">
      <c r="A124" s="55" t="s">
        <v>300</v>
      </c>
      <c r="B124" s="55">
        <v>60</v>
      </c>
      <c r="C124" s="55">
        <v>8</v>
      </c>
      <c r="D124" s="55">
        <v>6.5</v>
      </c>
      <c r="E124" s="55" t="s">
        <v>332</v>
      </c>
      <c r="F124" s="55" t="s">
        <v>326</v>
      </c>
    </row>
    <row r="125" spans="1:6" ht="15">
      <c r="A125" s="55" t="s">
        <v>300</v>
      </c>
      <c r="B125" s="55">
        <v>60</v>
      </c>
      <c r="C125" s="55">
        <v>9</v>
      </c>
      <c r="D125" s="55">
        <v>2.7</v>
      </c>
      <c r="E125" s="55" t="s">
        <v>328</v>
      </c>
      <c r="F125" s="55" t="s">
        <v>326</v>
      </c>
    </row>
    <row r="126" spans="1:6" ht="15">
      <c r="A126" s="55" t="s">
        <v>300</v>
      </c>
      <c r="B126" s="55">
        <v>60</v>
      </c>
      <c r="C126" s="55">
        <v>10</v>
      </c>
      <c r="D126" s="55">
        <v>0.1</v>
      </c>
      <c r="E126" s="55"/>
      <c r="F126" s="55" t="s">
        <v>285</v>
      </c>
    </row>
    <row r="127" spans="1:6" ht="15">
      <c r="A127" s="55" t="s">
        <v>300</v>
      </c>
      <c r="B127" s="55">
        <v>60</v>
      </c>
      <c r="C127" s="55">
        <v>11</v>
      </c>
      <c r="D127" s="55">
        <v>0.1</v>
      </c>
      <c r="E127" s="55"/>
      <c r="F127" s="55" t="s">
        <v>306</v>
      </c>
    </row>
    <row r="128" spans="1:6" ht="15">
      <c r="A128" s="55" t="s">
        <v>300</v>
      </c>
      <c r="B128" s="55">
        <v>60</v>
      </c>
      <c r="C128" s="55">
        <v>12</v>
      </c>
      <c r="D128" s="55">
        <v>0.3</v>
      </c>
      <c r="E128" s="55"/>
      <c r="F128" s="55" t="s">
        <v>306</v>
      </c>
    </row>
    <row r="129" spans="1:6" ht="15">
      <c r="A129" s="55" t="s">
        <v>300</v>
      </c>
      <c r="B129" s="55">
        <v>60</v>
      </c>
      <c r="C129" s="55">
        <v>13</v>
      </c>
      <c r="D129" s="55">
        <v>0.1</v>
      </c>
      <c r="E129" s="55"/>
      <c r="F129" s="55" t="s">
        <v>306</v>
      </c>
    </row>
    <row r="130" spans="1:6" ht="15">
      <c r="A130" s="55" t="s">
        <v>300</v>
      </c>
      <c r="B130" s="55">
        <v>56</v>
      </c>
      <c r="C130" s="55">
        <v>5</v>
      </c>
      <c r="D130" s="55">
        <v>28.7</v>
      </c>
      <c r="E130" s="55" t="s">
        <v>247</v>
      </c>
      <c r="F130" s="55" t="s">
        <v>302</v>
      </c>
    </row>
    <row r="131" spans="1:6" ht="15">
      <c r="A131" s="55" t="s">
        <v>300</v>
      </c>
      <c r="B131" s="55">
        <v>61</v>
      </c>
      <c r="C131" s="55">
        <v>20</v>
      </c>
      <c r="D131" s="55">
        <v>3.1</v>
      </c>
      <c r="E131" s="55" t="s">
        <v>333</v>
      </c>
      <c r="F131" s="55" t="s">
        <v>334</v>
      </c>
    </row>
    <row r="132" spans="1:6" ht="15">
      <c r="A132" s="55" t="s">
        <v>300</v>
      </c>
      <c r="B132" s="55">
        <v>62</v>
      </c>
      <c r="C132" s="55">
        <v>1</v>
      </c>
      <c r="D132" s="55">
        <v>9.7</v>
      </c>
      <c r="E132" s="55" t="s">
        <v>248</v>
      </c>
      <c r="F132" s="55" t="s">
        <v>334</v>
      </c>
    </row>
    <row r="133" spans="1:6" ht="15">
      <c r="A133" s="55" t="s">
        <v>300</v>
      </c>
      <c r="B133" s="55">
        <v>62</v>
      </c>
      <c r="C133" s="55">
        <v>2</v>
      </c>
      <c r="D133" s="55">
        <v>1.1</v>
      </c>
      <c r="E133" s="55" t="s">
        <v>328</v>
      </c>
      <c r="F133" s="55" t="s">
        <v>334</v>
      </c>
    </row>
    <row r="134" spans="1:6" ht="15">
      <c r="A134" s="55" t="s">
        <v>300</v>
      </c>
      <c r="B134" s="55">
        <v>62</v>
      </c>
      <c r="C134" s="55">
        <v>3</v>
      </c>
      <c r="D134" s="55">
        <v>1.8</v>
      </c>
      <c r="E134" s="55" t="s">
        <v>335</v>
      </c>
      <c r="F134" s="55" t="s">
        <v>334</v>
      </c>
    </row>
    <row r="135" spans="1:6" ht="15">
      <c r="A135" s="55" t="s">
        <v>300</v>
      </c>
      <c r="B135" s="55">
        <v>62</v>
      </c>
      <c r="C135" s="55">
        <v>4</v>
      </c>
      <c r="D135" s="55">
        <v>10</v>
      </c>
      <c r="E135" s="55" t="s">
        <v>328</v>
      </c>
      <c r="F135" s="55" t="s">
        <v>334</v>
      </c>
    </row>
    <row r="136" spans="1:6" ht="15">
      <c r="A136" s="55" t="s">
        <v>300</v>
      </c>
      <c r="B136" s="55">
        <v>62</v>
      </c>
      <c r="C136" s="55">
        <v>5</v>
      </c>
      <c r="D136" s="55">
        <v>0.2</v>
      </c>
      <c r="E136" s="55"/>
      <c r="F136" s="55" t="s">
        <v>336</v>
      </c>
    </row>
    <row r="137" spans="1:6" ht="15">
      <c r="A137" s="55" t="s">
        <v>300</v>
      </c>
      <c r="B137" s="55">
        <v>62</v>
      </c>
      <c r="C137" s="55">
        <v>6</v>
      </c>
      <c r="D137" s="55">
        <v>0.7</v>
      </c>
      <c r="E137" s="55" t="s">
        <v>337</v>
      </c>
      <c r="F137" s="55" t="s">
        <v>334</v>
      </c>
    </row>
    <row r="138" spans="1:6" ht="15">
      <c r="A138" s="55" t="s">
        <v>300</v>
      </c>
      <c r="B138" s="55">
        <v>62</v>
      </c>
      <c r="C138" s="55">
        <v>2</v>
      </c>
      <c r="D138" s="55">
        <v>2.7</v>
      </c>
      <c r="E138" s="55" t="s">
        <v>243</v>
      </c>
      <c r="F138" s="55" t="s">
        <v>334</v>
      </c>
    </row>
    <row r="139" spans="1:6" ht="15">
      <c r="A139" s="55" t="s">
        <v>300</v>
      </c>
      <c r="B139" s="55">
        <v>62</v>
      </c>
      <c r="C139" s="55">
        <v>8</v>
      </c>
      <c r="D139" s="55">
        <v>2.6</v>
      </c>
      <c r="E139" s="55"/>
      <c r="F139" s="55" t="s">
        <v>330</v>
      </c>
    </row>
    <row r="140" spans="1:6" ht="15">
      <c r="A140" s="55" t="s">
        <v>300</v>
      </c>
      <c r="B140" s="55">
        <v>62</v>
      </c>
      <c r="C140" s="55">
        <v>9</v>
      </c>
      <c r="D140" s="55">
        <v>0.5</v>
      </c>
      <c r="E140" s="55"/>
      <c r="F140" s="55" t="s">
        <v>330</v>
      </c>
    </row>
    <row r="141" spans="1:6" ht="15">
      <c r="A141" s="55" t="s">
        <v>300</v>
      </c>
      <c r="B141" s="55">
        <v>62</v>
      </c>
      <c r="C141" s="55">
        <v>10</v>
      </c>
      <c r="D141" s="55">
        <v>2.4</v>
      </c>
      <c r="E141" s="55" t="s">
        <v>254</v>
      </c>
      <c r="F141" s="55" t="s">
        <v>334</v>
      </c>
    </row>
    <row r="142" spans="1:6" ht="15">
      <c r="A142" s="55" t="s">
        <v>300</v>
      </c>
      <c r="B142" s="55">
        <v>62</v>
      </c>
      <c r="C142" s="55">
        <v>11</v>
      </c>
      <c r="D142" s="55">
        <v>0.9</v>
      </c>
      <c r="E142" s="55" t="s">
        <v>335</v>
      </c>
      <c r="F142" s="55" t="s">
        <v>334</v>
      </c>
    </row>
    <row r="143" spans="1:6" ht="15">
      <c r="A143" s="55" t="s">
        <v>300</v>
      </c>
      <c r="B143" s="55">
        <v>62</v>
      </c>
      <c r="C143" s="55">
        <v>12</v>
      </c>
      <c r="D143" s="55">
        <v>0.8</v>
      </c>
      <c r="E143" s="55"/>
      <c r="F143" s="55" t="s">
        <v>338</v>
      </c>
    </row>
    <row r="144" spans="1:6" ht="15">
      <c r="A144" s="55" t="s">
        <v>300</v>
      </c>
      <c r="B144" s="55">
        <v>62</v>
      </c>
      <c r="C144" s="55">
        <v>13</v>
      </c>
      <c r="D144" s="55">
        <v>2</v>
      </c>
      <c r="E144" s="55" t="s">
        <v>335</v>
      </c>
      <c r="F144" s="55" t="s">
        <v>334</v>
      </c>
    </row>
    <row r="145" spans="1:6" ht="15">
      <c r="A145" s="55" t="s">
        <v>300</v>
      </c>
      <c r="B145" s="55">
        <v>62</v>
      </c>
      <c r="C145" s="55">
        <v>14</v>
      </c>
      <c r="D145" s="55">
        <v>0.4</v>
      </c>
      <c r="E145" s="55"/>
      <c r="F145" s="55" t="s">
        <v>339</v>
      </c>
    </row>
    <row r="146" spans="1:6" ht="15">
      <c r="A146" s="55" t="s">
        <v>300</v>
      </c>
      <c r="B146" s="55">
        <v>62</v>
      </c>
      <c r="C146" s="55">
        <v>15</v>
      </c>
      <c r="D146" s="55">
        <v>3</v>
      </c>
      <c r="E146" s="55" t="s">
        <v>335</v>
      </c>
      <c r="F146" s="55" t="s">
        <v>334</v>
      </c>
    </row>
    <row r="147" spans="1:6" ht="15">
      <c r="A147" s="55" t="s">
        <v>300</v>
      </c>
      <c r="B147" s="55">
        <v>62</v>
      </c>
      <c r="C147" s="55">
        <v>16</v>
      </c>
      <c r="D147" s="55">
        <v>0.1</v>
      </c>
      <c r="E147" s="55"/>
      <c r="F147" s="55" t="s">
        <v>339</v>
      </c>
    </row>
    <row r="148" spans="1:6" ht="15">
      <c r="A148" s="55" t="s">
        <v>300</v>
      </c>
      <c r="B148" s="55">
        <v>62</v>
      </c>
      <c r="C148" s="55">
        <v>17</v>
      </c>
      <c r="D148" s="55">
        <v>2.2</v>
      </c>
      <c r="E148" s="55" t="s">
        <v>241</v>
      </c>
      <c r="F148" s="55" t="s">
        <v>334</v>
      </c>
    </row>
    <row r="149" spans="1:6" ht="15">
      <c r="A149" s="55" t="s">
        <v>300</v>
      </c>
      <c r="B149" s="55">
        <v>62</v>
      </c>
      <c r="C149" s="55">
        <v>18</v>
      </c>
      <c r="D149" s="55">
        <v>1.1</v>
      </c>
      <c r="E149" s="55" t="s">
        <v>243</v>
      </c>
      <c r="F149" s="55" t="s">
        <v>334</v>
      </c>
    </row>
    <row r="150" spans="1:6" ht="15">
      <c r="A150" s="55" t="s">
        <v>300</v>
      </c>
      <c r="B150" s="55">
        <v>62</v>
      </c>
      <c r="C150" s="55">
        <v>19</v>
      </c>
      <c r="D150" s="55">
        <v>0.1</v>
      </c>
      <c r="E150" s="55"/>
      <c r="F150" s="55" t="s">
        <v>285</v>
      </c>
    </row>
    <row r="151" spans="1:6" ht="15">
      <c r="A151" s="55" t="s">
        <v>300</v>
      </c>
      <c r="B151" s="55">
        <v>62</v>
      </c>
      <c r="C151" s="55">
        <v>20</v>
      </c>
      <c r="D151" s="55">
        <v>0.3</v>
      </c>
      <c r="E151" s="55"/>
      <c r="F151" s="55" t="s">
        <v>340</v>
      </c>
    </row>
    <row r="152" spans="1:6" ht="15">
      <c r="A152" s="55" t="s">
        <v>300</v>
      </c>
      <c r="B152" s="55">
        <v>62</v>
      </c>
      <c r="C152" s="55">
        <v>21</v>
      </c>
      <c r="D152" s="55">
        <v>0.1</v>
      </c>
      <c r="E152" s="55"/>
      <c r="F152" s="55" t="s">
        <v>341</v>
      </c>
    </row>
    <row r="153" spans="1:6" ht="15">
      <c r="A153" s="55" t="s">
        <v>300</v>
      </c>
      <c r="B153" s="55">
        <v>62</v>
      </c>
      <c r="C153" s="55">
        <v>22</v>
      </c>
      <c r="D153" s="55">
        <v>0.1</v>
      </c>
      <c r="E153" s="55"/>
      <c r="F153" s="55" t="s">
        <v>342</v>
      </c>
    </row>
    <row r="154" spans="1:6" ht="15">
      <c r="A154" s="55" t="s">
        <v>300</v>
      </c>
      <c r="B154" s="55">
        <v>62</v>
      </c>
      <c r="C154" s="55">
        <v>23</v>
      </c>
      <c r="D154" s="55">
        <v>0.1</v>
      </c>
      <c r="E154" s="55"/>
      <c r="F154" s="55" t="s">
        <v>306</v>
      </c>
    </row>
    <row r="155" spans="1:6" ht="15">
      <c r="A155" s="55" t="s">
        <v>300</v>
      </c>
      <c r="B155" s="55">
        <v>62</v>
      </c>
      <c r="C155" s="55">
        <v>24</v>
      </c>
      <c r="D155" s="55">
        <v>0.1</v>
      </c>
      <c r="E155" s="55"/>
      <c r="F155" s="55" t="s">
        <v>306</v>
      </c>
    </row>
    <row r="156" spans="1:6" ht="15">
      <c r="A156" s="55" t="s">
        <v>300</v>
      </c>
      <c r="B156" s="55">
        <v>65</v>
      </c>
      <c r="C156" s="55">
        <v>12</v>
      </c>
      <c r="D156" s="55">
        <v>8.3</v>
      </c>
      <c r="E156" s="55" t="s">
        <v>248</v>
      </c>
      <c r="F156" s="55" t="s">
        <v>304</v>
      </c>
    </row>
    <row r="157" spans="1:6" ht="15">
      <c r="A157" s="55" t="s">
        <v>300</v>
      </c>
      <c r="B157" s="55">
        <v>65</v>
      </c>
      <c r="C157" s="55">
        <v>13</v>
      </c>
      <c r="D157" s="55">
        <v>1.1</v>
      </c>
      <c r="E157" s="55" t="s">
        <v>343</v>
      </c>
      <c r="F157" s="55" t="s">
        <v>304</v>
      </c>
    </row>
    <row r="158" spans="1:6" ht="15">
      <c r="A158" s="55" t="s">
        <v>300</v>
      </c>
      <c r="B158" s="55">
        <v>65</v>
      </c>
      <c r="C158" s="55">
        <v>14</v>
      </c>
      <c r="D158" s="55">
        <v>4.2</v>
      </c>
      <c r="E158" s="55" t="s">
        <v>344</v>
      </c>
      <c r="F158" s="55" t="s">
        <v>309</v>
      </c>
    </row>
    <row r="159" spans="1:6" ht="15">
      <c r="A159" s="55" t="s">
        <v>300</v>
      </c>
      <c r="B159" s="55">
        <v>65</v>
      </c>
      <c r="C159" s="55">
        <v>21</v>
      </c>
      <c r="D159" s="55">
        <v>10</v>
      </c>
      <c r="E159" s="55" t="s">
        <v>248</v>
      </c>
      <c r="F159" s="55" t="s">
        <v>309</v>
      </c>
    </row>
    <row r="160" spans="1:6" ht="15">
      <c r="A160" s="55" t="s">
        <v>300</v>
      </c>
      <c r="B160" s="55">
        <v>68</v>
      </c>
      <c r="C160" s="55">
        <v>11</v>
      </c>
      <c r="D160" s="55">
        <v>0.8</v>
      </c>
      <c r="E160" s="55" t="s">
        <v>243</v>
      </c>
      <c r="F160" s="55" t="s">
        <v>309</v>
      </c>
    </row>
    <row r="161" spans="1:6" ht="15">
      <c r="A161" s="55" t="s">
        <v>300</v>
      </c>
      <c r="B161" s="55">
        <v>68</v>
      </c>
      <c r="C161" s="55">
        <v>26</v>
      </c>
      <c r="D161" s="55">
        <v>0.8</v>
      </c>
      <c r="E161" s="55" t="s">
        <v>345</v>
      </c>
      <c r="F161" s="55" t="s">
        <v>309</v>
      </c>
    </row>
    <row r="162" spans="1:6" ht="15">
      <c r="A162" s="55" t="s">
        <v>300</v>
      </c>
      <c r="B162" s="55">
        <v>68</v>
      </c>
      <c r="C162" s="55">
        <v>27</v>
      </c>
      <c r="D162" s="55">
        <v>5.9</v>
      </c>
      <c r="E162" s="55" t="s">
        <v>243</v>
      </c>
      <c r="F162" s="55" t="s">
        <v>309</v>
      </c>
    </row>
    <row r="163" spans="1:6" ht="15">
      <c r="A163" s="55" t="s">
        <v>300</v>
      </c>
      <c r="B163" s="55">
        <v>68</v>
      </c>
      <c r="C163" s="55">
        <v>30</v>
      </c>
      <c r="D163" s="55">
        <v>14</v>
      </c>
      <c r="E163" s="55" t="s">
        <v>243</v>
      </c>
      <c r="F163" s="55" t="s">
        <v>309</v>
      </c>
    </row>
    <row r="164" spans="1:6" ht="15">
      <c r="A164" s="55" t="s">
        <v>300</v>
      </c>
      <c r="B164" s="55">
        <v>68</v>
      </c>
      <c r="C164" s="55">
        <v>29</v>
      </c>
      <c r="D164" s="55">
        <v>0.1</v>
      </c>
      <c r="E164" s="55"/>
      <c r="F164" s="55" t="s">
        <v>346</v>
      </c>
    </row>
    <row r="165" spans="1:6" ht="15">
      <c r="A165" s="55" t="s">
        <v>300</v>
      </c>
      <c r="B165" s="55">
        <v>68</v>
      </c>
      <c r="C165" s="55">
        <v>35</v>
      </c>
      <c r="D165" s="55">
        <v>0.6</v>
      </c>
      <c r="E165" s="55" t="s">
        <v>347</v>
      </c>
      <c r="F165" s="55" t="s">
        <v>309</v>
      </c>
    </row>
    <row r="166" spans="1:6" ht="15">
      <c r="A166" s="55" t="s">
        <v>300</v>
      </c>
      <c r="B166" s="55">
        <v>68</v>
      </c>
      <c r="C166" s="55">
        <v>36</v>
      </c>
      <c r="D166" s="55">
        <v>1.5</v>
      </c>
      <c r="E166" s="55" t="s">
        <v>347</v>
      </c>
      <c r="F166" s="55" t="s">
        <v>309</v>
      </c>
    </row>
    <row r="167" spans="1:6" ht="15">
      <c r="A167" s="55" t="s">
        <v>300</v>
      </c>
      <c r="B167" s="55">
        <v>68</v>
      </c>
      <c r="C167" s="55">
        <v>37</v>
      </c>
      <c r="D167" s="55">
        <v>11.5</v>
      </c>
      <c r="E167" s="55" t="s">
        <v>243</v>
      </c>
      <c r="F167" s="55" t="s">
        <v>309</v>
      </c>
    </row>
    <row r="168" spans="1:6" ht="15">
      <c r="A168" s="55" t="s">
        <v>300</v>
      </c>
      <c r="B168" s="55">
        <v>68</v>
      </c>
      <c r="C168" s="55">
        <v>38</v>
      </c>
      <c r="D168" s="55">
        <v>1</v>
      </c>
      <c r="E168" s="55" t="s">
        <v>348</v>
      </c>
      <c r="F168" s="55" t="s">
        <v>309</v>
      </c>
    </row>
    <row r="169" spans="1:6" ht="15">
      <c r="A169" s="55" t="s">
        <v>300</v>
      </c>
      <c r="B169" s="55">
        <v>68</v>
      </c>
      <c r="C169" s="55">
        <v>39</v>
      </c>
      <c r="D169" s="55">
        <v>0.4</v>
      </c>
      <c r="E169" s="55" t="s">
        <v>243</v>
      </c>
      <c r="F169" s="55" t="s">
        <v>309</v>
      </c>
    </row>
    <row r="170" spans="1:6" ht="15">
      <c r="A170" s="55" t="s">
        <v>300</v>
      </c>
      <c r="B170" s="55">
        <v>68</v>
      </c>
      <c r="C170" s="55">
        <v>40</v>
      </c>
      <c r="D170" s="55">
        <v>1.6</v>
      </c>
      <c r="E170" s="55" t="s">
        <v>347</v>
      </c>
      <c r="F170" s="55" t="s">
        <v>309</v>
      </c>
    </row>
    <row r="171" spans="1:6" ht="15">
      <c r="A171" s="55" t="s">
        <v>300</v>
      </c>
      <c r="B171" s="55">
        <v>68</v>
      </c>
      <c r="C171" s="55">
        <v>41</v>
      </c>
      <c r="D171" s="55">
        <v>0.3</v>
      </c>
      <c r="E171" s="55" t="s">
        <v>347</v>
      </c>
      <c r="F171" s="55" t="s">
        <v>309</v>
      </c>
    </row>
    <row r="172" spans="1:6" ht="15">
      <c r="A172" s="55" t="s">
        <v>300</v>
      </c>
      <c r="B172" s="55">
        <v>68</v>
      </c>
      <c r="C172" s="55">
        <v>42</v>
      </c>
      <c r="D172" s="55">
        <v>3.8</v>
      </c>
      <c r="E172" s="55" t="s">
        <v>243</v>
      </c>
      <c r="F172" s="55" t="s">
        <v>309</v>
      </c>
    </row>
    <row r="173" spans="1:6" ht="15">
      <c r="A173" s="55" t="s">
        <v>300</v>
      </c>
      <c r="B173" s="55">
        <v>39</v>
      </c>
      <c r="C173" s="55">
        <v>7</v>
      </c>
      <c r="D173" s="55">
        <v>7.5</v>
      </c>
      <c r="E173" s="55" t="s">
        <v>349</v>
      </c>
      <c r="F173" s="55" t="s">
        <v>309</v>
      </c>
    </row>
    <row r="174" spans="1:6" ht="15">
      <c r="A174" s="59" t="s">
        <v>275</v>
      </c>
      <c r="B174" s="55"/>
      <c r="C174" s="55"/>
      <c r="D174" s="59">
        <f>SUM(D89:D173)</f>
        <v>305.49999999999994</v>
      </c>
      <c r="E174" s="55"/>
      <c r="F174" s="55"/>
    </row>
    <row r="175" spans="1:6" ht="15">
      <c r="A175" s="55" t="s">
        <v>350</v>
      </c>
      <c r="B175" s="55">
        <v>27</v>
      </c>
      <c r="C175" s="55">
        <v>1</v>
      </c>
      <c r="D175" s="55">
        <v>3.2</v>
      </c>
      <c r="E175" s="55" t="s">
        <v>351</v>
      </c>
      <c r="F175" s="61" t="s">
        <v>352</v>
      </c>
    </row>
    <row r="176" spans="1:6" ht="15">
      <c r="A176" s="55" t="s">
        <v>350</v>
      </c>
      <c r="B176" s="55">
        <v>27</v>
      </c>
      <c r="C176" s="55">
        <v>2</v>
      </c>
      <c r="D176" s="55">
        <v>2</v>
      </c>
      <c r="E176" s="55" t="s">
        <v>353</v>
      </c>
      <c r="F176" s="61" t="s">
        <v>354</v>
      </c>
    </row>
    <row r="177" spans="1:6" ht="15">
      <c r="A177" s="55" t="s">
        <v>350</v>
      </c>
      <c r="B177" s="55">
        <v>27</v>
      </c>
      <c r="C177" s="55">
        <v>7</v>
      </c>
      <c r="D177" s="55">
        <v>0.8</v>
      </c>
      <c r="E177" s="55" t="s">
        <v>247</v>
      </c>
      <c r="F177" s="61" t="s">
        <v>355</v>
      </c>
    </row>
    <row r="178" spans="1:6" ht="15">
      <c r="A178" s="55" t="s">
        <v>350</v>
      </c>
      <c r="B178" s="55">
        <v>27</v>
      </c>
      <c r="C178" s="55">
        <v>8</v>
      </c>
      <c r="D178" s="55">
        <v>1.3</v>
      </c>
      <c r="E178" s="55" t="s">
        <v>356</v>
      </c>
      <c r="F178" s="61" t="s">
        <v>352</v>
      </c>
    </row>
    <row r="179" spans="1:6" ht="15">
      <c r="A179" s="55" t="s">
        <v>350</v>
      </c>
      <c r="B179" s="55">
        <v>27</v>
      </c>
      <c r="C179" s="55">
        <v>9</v>
      </c>
      <c r="D179" s="55">
        <v>4.7</v>
      </c>
      <c r="E179" s="55" t="s">
        <v>357</v>
      </c>
      <c r="F179" s="61" t="s">
        <v>354</v>
      </c>
    </row>
    <row r="180" spans="1:6" ht="15">
      <c r="A180" s="55" t="s">
        <v>350</v>
      </c>
      <c r="B180" s="55">
        <v>27</v>
      </c>
      <c r="C180" s="55">
        <v>13</v>
      </c>
      <c r="D180" s="55">
        <v>25</v>
      </c>
      <c r="E180" s="55" t="s">
        <v>328</v>
      </c>
      <c r="F180" s="61" t="s">
        <v>354</v>
      </c>
    </row>
    <row r="181" spans="1:6" ht="15">
      <c r="A181" s="55" t="s">
        <v>350</v>
      </c>
      <c r="B181" s="55">
        <v>27</v>
      </c>
      <c r="C181" s="55">
        <v>14</v>
      </c>
      <c r="D181" s="55">
        <v>1.4</v>
      </c>
      <c r="E181" s="55" t="s">
        <v>358</v>
      </c>
      <c r="F181" s="61" t="s">
        <v>354</v>
      </c>
    </row>
    <row r="182" spans="1:6" ht="15">
      <c r="A182" s="55" t="s">
        <v>350</v>
      </c>
      <c r="B182" s="55">
        <v>27</v>
      </c>
      <c r="C182" s="55">
        <v>15</v>
      </c>
      <c r="D182" s="55">
        <v>2.1</v>
      </c>
      <c r="E182" s="55" t="s">
        <v>359</v>
      </c>
      <c r="F182" s="61" t="s">
        <v>354</v>
      </c>
    </row>
    <row r="183" spans="1:6" ht="15">
      <c r="A183" s="55" t="s">
        <v>350</v>
      </c>
      <c r="B183" s="55">
        <v>28</v>
      </c>
      <c r="C183" s="55">
        <v>1</v>
      </c>
      <c r="D183" s="55">
        <v>1.9</v>
      </c>
      <c r="E183" s="55" t="s">
        <v>360</v>
      </c>
      <c r="F183" s="55" t="s">
        <v>361</v>
      </c>
    </row>
    <row r="184" spans="1:6" ht="15">
      <c r="A184" s="55" t="s">
        <v>350</v>
      </c>
      <c r="B184" s="55">
        <v>28</v>
      </c>
      <c r="C184" s="55">
        <v>3</v>
      </c>
      <c r="D184" s="55">
        <v>1.2</v>
      </c>
      <c r="E184" s="55" t="s">
        <v>362</v>
      </c>
      <c r="F184" s="55" t="s">
        <v>268</v>
      </c>
    </row>
    <row r="185" spans="1:6" ht="15">
      <c r="A185" s="55" t="s">
        <v>350</v>
      </c>
      <c r="B185" s="55">
        <v>28</v>
      </c>
      <c r="C185" s="55">
        <v>4</v>
      </c>
      <c r="D185" s="55">
        <v>10</v>
      </c>
      <c r="E185" s="55" t="s">
        <v>363</v>
      </c>
      <c r="F185" s="61" t="s">
        <v>352</v>
      </c>
    </row>
    <row r="186" spans="1:6" ht="15">
      <c r="A186" s="55" t="s">
        <v>350</v>
      </c>
      <c r="B186" s="55">
        <v>28</v>
      </c>
      <c r="C186" s="55">
        <v>5</v>
      </c>
      <c r="D186" s="55">
        <v>1.1</v>
      </c>
      <c r="E186" s="55" t="s">
        <v>364</v>
      </c>
      <c r="F186" s="55" t="s">
        <v>268</v>
      </c>
    </row>
    <row r="187" spans="1:6" ht="15">
      <c r="A187" s="55" t="s">
        <v>350</v>
      </c>
      <c r="B187" s="55">
        <v>28</v>
      </c>
      <c r="C187" s="55">
        <v>6</v>
      </c>
      <c r="D187" s="55">
        <v>2.3</v>
      </c>
      <c r="E187" s="55" t="s">
        <v>365</v>
      </c>
      <c r="F187" s="55" t="s">
        <v>268</v>
      </c>
    </row>
    <row r="188" spans="1:6" ht="15">
      <c r="A188" s="55" t="s">
        <v>350</v>
      </c>
      <c r="B188" s="55">
        <v>28</v>
      </c>
      <c r="C188" s="55">
        <v>7</v>
      </c>
      <c r="D188" s="55">
        <v>2.5</v>
      </c>
      <c r="E188" s="55" t="s">
        <v>366</v>
      </c>
      <c r="F188" s="55" t="s">
        <v>268</v>
      </c>
    </row>
    <row r="189" spans="1:6" ht="15">
      <c r="A189" s="55" t="s">
        <v>350</v>
      </c>
      <c r="B189" s="55">
        <v>28</v>
      </c>
      <c r="C189" s="55">
        <v>8</v>
      </c>
      <c r="D189" s="55">
        <v>1</v>
      </c>
      <c r="E189" s="55" t="s">
        <v>360</v>
      </c>
      <c r="F189" s="55" t="s">
        <v>361</v>
      </c>
    </row>
    <row r="190" spans="1:6" ht="15">
      <c r="A190" s="55" t="s">
        <v>350</v>
      </c>
      <c r="B190" s="55">
        <v>28</v>
      </c>
      <c r="C190" s="55">
        <v>9</v>
      </c>
      <c r="D190" s="55">
        <v>2.6</v>
      </c>
      <c r="E190" s="55" t="s">
        <v>367</v>
      </c>
      <c r="F190" s="61" t="s">
        <v>352</v>
      </c>
    </row>
    <row r="191" spans="1:6" ht="15">
      <c r="A191" s="55" t="s">
        <v>350</v>
      </c>
      <c r="B191" s="55">
        <v>28</v>
      </c>
      <c r="C191" s="55">
        <v>10</v>
      </c>
      <c r="D191" s="55">
        <v>2.2</v>
      </c>
      <c r="E191" s="55" t="s">
        <v>368</v>
      </c>
      <c r="F191" s="61" t="s">
        <v>352</v>
      </c>
    </row>
    <row r="192" spans="1:6" ht="15">
      <c r="A192" s="55" t="s">
        <v>350</v>
      </c>
      <c r="B192" s="55">
        <v>28</v>
      </c>
      <c r="C192" s="55">
        <v>11</v>
      </c>
      <c r="D192" s="55">
        <v>4.9</v>
      </c>
      <c r="E192" s="55" t="s">
        <v>369</v>
      </c>
      <c r="F192" s="61" t="s">
        <v>354</v>
      </c>
    </row>
    <row r="193" spans="1:6" ht="15">
      <c r="A193" s="55" t="s">
        <v>350</v>
      </c>
      <c r="B193" s="55">
        <v>28</v>
      </c>
      <c r="C193" s="55">
        <v>12</v>
      </c>
      <c r="D193" s="55">
        <v>2.2</v>
      </c>
      <c r="E193" s="55" t="s">
        <v>370</v>
      </c>
      <c r="F193" s="55" t="s">
        <v>268</v>
      </c>
    </row>
    <row r="194" spans="1:6" ht="15">
      <c r="A194" s="55" t="s">
        <v>350</v>
      </c>
      <c r="B194" s="55">
        <v>28</v>
      </c>
      <c r="C194" s="55">
        <v>13</v>
      </c>
      <c r="D194" s="55">
        <v>1.6</v>
      </c>
      <c r="E194" s="55" t="s">
        <v>371</v>
      </c>
      <c r="F194" s="55" t="s">
        <v>268</v>
      </c>
    </row>
    <row r="195" spans="1:6" ht="15">
      <c r="A195" s="55" t="s">
        <v>350</v>
      </c>
      <c r="B195" s="55">
        <v>28</v>
      </c>
      <c r="C195" s="55">
        <v>14</v>
      </c>
      <c r="D195" s="55">
        <v>0.6</v>
      </c>
      <c r="E195" s="55" t="s">
        <v>351</v>
      </c>
      <c r="F195" s="61" t="s">
        <v>352</v>
      </c>
    </row>
    <row r="196" spans="1:6" ht="15">
      <c r="A196" s="55" t="s">
        <v>350</v>
      </c>
      <c r="B196" s="55">
        <v>28</v>
      </c>
      <c r="C196" s="55">
        <v>15</v>
      </c>
      <c r="D196" s="55">
        <v>0.9</v>
      </c>
      <c r="E196" s="55" t="s">
        <v>372</v>
      </c>
      <c r="F196" s="55" t="s">
        <v>268</v>
      </c>
    </row>
    <row r="197" spans="1:6" ht="15">
      <c r="A197" s="55" t="s">
        <v>350</v>
      </c>
      <c r="B197" s="55">
        <v>28</v>
      </c>
      <c r="C197" s="55">
        <v>16</v>
      </c>
      <c r="D197" s="55">
        <v>8.2</v>
      </c>
      <c r="E197" s="55" t="s">
        <v>373</v>
      </c>
      <c r="F197" s="61" t="s">
        <v>355</v>
      </c>
    </row>
    <row r="198" spans="1:6" ht="15">
      <c r="A198" s="55" t="s">
        <v>350</v>
      </c>
      <c r="B198" s="55">
        <v>28</v>
      </c>
      <c r="C198" s="55">
        <v>17</v>
      </c>
      <c r="D198" s="55">
        <v>8.2</v>
      </c>
      <c r="E198" s="55" t="s">
        <v>359</v>
      </c>
      <c r="F198" s="61" t="s">
        <v>354</v>
      </c>
    </row>
    <row r="199" spans="1:6" ht="15">
      <c r="A199" s="55" t="s">
        <v>350</v>
      </c>
      <c r="B199" s="55">
        <v>28</v>
      </c>
      <c r="C199" s="55">
        <v>18</v>
      </c>
      <c r="D199" s="55">
        <v>11</v>
      </c>
      <c r="E199" s="55" t="s">
        <v>243</v>
      </c>
      <c r="F199" s="61" t="s">
        <v>355</v>
      </c>
    </row>
    <row r="200" spans="1:6" ht="15">
      <c r="A200" s="55" t="s">
        <v>350</v>
      </c>
      <c r="B200" s="55">
        <v>28</v>
      </c>
      <c r="C200" s="55">
        <v>19</v>
      </c>
      <c r="D200" s="55">
        <v>4.3</v>
      </c>
      <c r="E200" s="55" t="s">
        <v>245</v>
      </c>
      <c r="F200" s="61" t="s">
        <v>355</v>
      </c>
    </row>
    <row r="201" spans="1:6" ht="15">
      <c r="A201" s="55" t="s">
        <v>350</v>
      </c>
      <c r="B201" s="55">
        <v>28</v>
      </c>
      <c r="C201" s="55">
        <v>20</v>
      </c>
      <c r="D201" s="55">
        <v>1.2</v>
      </c>
      <c r="E201" s="55" t="s">
        <v>374</v>
      </c>
      <c r="F201" s="55" t="s">
        <v>268</v>
      </c>
    </row>
    <row r="202" spans="1:6" ht="15">
      <c r="A202" s="55" t="s">
        <v>350</v>
      </c>
      <c r="B202" s="55">
        <v>28</v>
      </c>
      <c r="C202" s="55">
        <v>21</v>
      </c>
      <c r="D202" s="55">
        <v>3.7</v>
      </c>
      <c r="E202" s="55" t="s">
        <v>375</v>
      </c>
      <c r="F202" s="61" t="s">
        <v>354</v>
      </c>
    </row>
    <row r="203" spans="1:6" ht="15">
      <c r="A203" s="55" t="s">
        <v>350</v>
      </c>
      <c r="B203" s="55">
        <v>28</v>
      </c>
      <c r="C203" s="55">
        <v>22</v>
      </c>
      <c r="D203" s="55">
        <v>3.7</v>
      </c>
      <c r="E203" s="55" t="s">
        <v>376</v>
      </c>
      <c r="F203" s="55" t="s">
        <v>268</v>
      </c>
    </row>
    <row r="204" spans="1:6" ht="15">
      <c r="A204" s="55" t="s">
        <v>350</v>
      </c>
      <c r="B204" s="55">
        <v>21</v>
      </c>
      <c r="C204" s="55">
        <v>2</v>
      </c>
      <c r="D204" s="55">
        <v>0.6</v>
      </c>
      <c r="E204" s="55" t="s">
        <v>377</v>
      </c>
      <c r="F204" s="55" t="s">
        <v>378</v>
      </c>
    </row>
    <row r="205" spans="1:6" ht="15">
      <c r="A205" s="55" t="s">
        <v>350</v>
      </c>
      <c r="B205" s="55">
        <v>21</v>
      </c>
      <c r="C205" s="55">
        <v>3</v>
      </c>
      <c r="D205" s="55">
        <v>2.6</v>
      </c>
      <c r="E205" s="55" t="s">
        <v>379</v>
      </c>
      <c r="F205" s="61" t="s">
        <v>354</v>
      </c>
    </row>
    <row r="206" spans="1:6" ht="15">
      <c r="A206" s="55" t="s">
        <v>350</v>
      </c>
      <c r="B206" s="55">
        <v>21</v>
      </c>
      <c r="C206" s="55">
        <v>4</v>
      </c>
      <c r="D206" s="55">
        <v>2.3</v>
      </c>
      <c r="E206" s="55" t="s">
        <v>358</v>
      </c>
      <c r="F206" s="61" t="s">
        <v>354</v>
      </c>
    </row>
    <row r="207" spans="1:6" ht="15">
      <c r="A207" s="55" t="s">
        <v>350</v>
      </c>
      <c r="B207" s="55">
        <v>21</v>
      </c>
      <c r="C207" s="55">
        <v>5</v>
      </c>
      <c r="D207" s="55">
        <v>1.7</v>
      </c>
      <c r="E207" s="55" t="s">
        <v>380</v>
      </c>
      <c r="F207" s="61" t="s">
        <v>354</v>
      </c>
    </row>
    <row r="208" spans="1:6" ht="15">
      <c r="A208" s="55" t="s">
        <v>350</v>
      </c>
      <c r="B208" s="55">
        <v>21</v>
      </c>
      <c r="C208" s="55">
        <v>6</v>
      </c>
      <c r="D208" s="55">
        <v>2</v>
      </c>
      <c r="E208" s="55" t="s">
        <v>381</v>
      </c>
      <c r="F208" s="55" t="s">
        <v>268</v>
      </c>
    </row>
    <row r="209" spans="1:6" ht="15">
      <c r="A209" s="55" t="s">
        <v>350</v>
      </c>
      <c r="B209" s="55">
        <v>21</v>
      </c>
      <c r="C209" s="55">
        <v>7</v>
      </c>
      <c r="D209" s="55">
        <v>0.8</v>
      </c>
      <c r="E209" s="55" t="s">
        <v>382</v>
      </c>
      <c r="F209" s="55" t="s">
        <v>268</v>
      </c>
    </row>
    <row r="210" spans="1:6" ht="15">
      <c r="A210" s="55" t="s">
        <v>350</v>
      </c>
      <c r="B210" s="55">
        <v>21</v>
      </c>
      <c r="C210" s="55">
        <v>8</v>
      </c>
      <c r="D210" s="55">
        <v>1.5</v>
      </c>
      <c r="E210" s="55" t="s">
        <v>356</v>
      </c>
      <c r="F210" s="61" t="s">
        <v>352</v>
      </c>
    </row>
    <row r="211" spans="1:6" ht="15">
      <c r="A211" s="55" t="s">
        <v>350</v>
      </c>
      <c r="B211" s="55">
        <v>21</v>
      </c>
      <c r="C211" s="55">
        <v>9</v>
      </c>
      <c r="D211" s="55">
        <v>3</v>
      </c>
      <c r="E211" s="55" t="s">
        <v>351</v>
      </c>
      <c r="F211" s="61" t="s">
        <v>352</v>
      </c>
    </row>
    <row r="212" spans="1:6" ht="15">
      <c r="A212" s="55" t="s">
        <v>350</v>
      </c>
      <c r="B212" s="55">
        <v>21</v>
      </c>
      <c r="C212" s="55">
        <v>10</v>
      </c>
      <c r="D212" s="55">
        <v>2.5</v>
      </c>
      <c r="E212" s="55" t="s">
        <v>351</v>
      </c>
      <c r="F212" s="61" t="s">
        <v>352</v>
      </c>
    </row>
    <row r="213" spans="1:6" ht="15">
      <c r="A213" s="55" t="s">
        <v>350</v>
      </c>
      <c r="B213" s="55">
        <v>21</v>
      </c>
      <c r="C213" s="55">
        <v>11</v>
      </c>
      <c r="D213" s="55">
        <v>3</v>
      </c>
      <c r="E213" s="55" t="s">
        <v>383</v>
      </c>
      <c r="F213" s="61" t="s">
        <v>352</v>
      </c>
    </row>
    <row r="214" spans="1:6" ht="15">
      <c r="A214" s="55" t="s">
        <v>350</v>
      </c>
      <c r="B214" s="55">
        <v>21</v>
      </c>
      <c r="C214" s="55">
        <v>12</v>
      </c>
      <c r="D214" s="55">
        <v>1.8</v>
      </c>
      <c r="E214" s="55" t="s">
        <v>358</v>
      </c>
      <c r="F214" s="61" t="s">
        <v>354</v>
      </c>
    </row>
    <row r="215" spans="1:6" ht="15">
      <c r="A215" s="55" t="s">
        <v>350</v>
      </c>
      <c r="B215" s="55">
        <v>21</v>
      </c>
      <c r="C215" s="55">
        <v>13</v>
      </c>
      <c r="D215" s="55">
        <v>3.6</v>
      </c>
      <c r="E215" s="55" t="s">
        <v>245</v>
      </c>
      <c r="F215" s="61" t="s">
        <v>355</v>
      </c>
    </row>
    <row r="216" spans="1:6" ht="15">
      <c r="A216" s="55" t="s">
        <v>350</v>
      </c>
      <c r="B216" s="55">
        <v>21</v>
      </c>
      <c r="C216" s="55">
        <v>14</v>
      </c>
      <c r="D216" s="55">
        <v>0.7</v>
      </c>
      <c r="E216" s="55" t="s">
        <v>384</v>
      </c>
      <c r="F216" s="61" t="s">
        <v>352</v>
      </c>
    </row>
    <row r="217" spans="1:6" ht="15">
      <c r="A217" s="55" t="s">
        <v>350</v>
      </c>
      <c r="B217" s="55">
        <v>21</v>
      </c>
      <c r="C217" s="55">
        <v>15</v>
      </c>
      <c r="D217" s="55">
        <v>1</v>
      </c>
      <c r="E217" s="55" t="s">
        <v>383</v>
      </c>
      <c r="F217" s="61" t="s">
        <v>352</v>
      </c>
    </row>
    <row r="218" spans="1:6" ht="15">
      <c r="A218" s="55" t="s">
        <v>350</v>
      </c>
      <c r="B218" s="55">
        <v>21</v>
      </c>
      <c r="C218" s="55">
        <v>16</v>
      </c>
      <c r="D218" s="55">
        <v>3.7</v>
      </c>
      <c r="E218" s="55" t="s">
        <v>351</v>
      </c>
      <c r="F218" s="61" t="s">
        <v>352</v>
      </c>
    </row>
    <row r="219" spans="1:6" ht="15">
      <c r="A219" s="55" t="s">
        <v>350</v>
      </c>
      <c r="B219" s="55">
        <v>21</v>
      </c>
      <c r="C219" s="55">
        <v>17</v>
      </c>
      <c r="D219" s="55">
        <v>6.6</v>
      </c>
      <c r="E219" s="55" t="s">
        <v>254</v>
      </c>
      <c r="F219" s="61" t="s">
        <v>352</v>
      </c>
    </row>
    <row r="220" spans="1:6" ht="15">
      <c r="A220" s="55" t="s">
        <v>350</v>
      </c>
      <c r="B220" s="55">
        <v>21</v>
      </c>
      <c r="C220" s="55">
        <v>19</v>
      </c>
      <c r="D220" s="55">
        <v>2.7</v>
      </c>
      <c r="E220" s="55" t="s">
        <v>358</v>
      </c>
      <c r="F220" s="61" t="s">
        <v>354</v>
      </c>
    </row>
    <row r="221" spans="1:6" ht="15">
      <c r="A221" s="55" t="s">
        <v>350</v>
      </c>
      <c r="B221" s="55">
        <v>21</v>
      </c>
      <c r="C221" s="55">
        <v>20</v>
      </c>
      <c r="D221" s="55">
        <v>5.4</v>
      </c>
      <c r="E221" s="55" t="s">
        <v>385</v>
      </c>
      <c r="F221" s="61" t="s">
        <v>352</v>
      </c>
    </row>
    <row r="222" spans="1:6" ht="15">
      <c r="A222" s="55" t="s">
        <v>350</v>
      </c>
      <c r="B222" s="55">
        <v>21</v>
      </c>
      <c r="C222" s="55">
        <v>21</v>
      </c>
      <c r="D222" s="55">
        <v>3.4</v>
      </c>
      <c r="E222" s="55" t="s">
        <v>386</v>
      </c>
      <c r="F222" s="55" t="s">
        <v>268</v>
      </c>
    </row>
    <row r="223" spans="1:6" ht="15">
      <c r="A223" s="55" t="s">
        <v>350</v>
      </c>
      <c r="B223" s="55">
        <v>21</v>
      </c>
      <c r="C223" s="55">
        <v>22</v>
      </c>
      <c r="D223" s="55">
        <v>4.6</v>
      </c>
      <c r="E223" s="55" t="s">
        <v>357</v>
      </c>
      <c r="F223" s="61" t="s">
        <v>354</v>
      </c>
    </row>
    <row r="224" spans="1:6" ht="15">
      <c r="A224" s="55" t="s">
        <v>350</v>
      </c>
      <c r="B224" s="55">
        <v>21</v>
      </c>
      <c r="C224" s="55">
        <v>23</v>
      </c>
      <c r="D224" s="55">
        <v>4</v>
      </c>
      <c r="E224" s="55" t="s">
        <v>320</v>
      </c>
      <c r="F224" s="61" t="s">
        <v>354</v>
      </c>
    </row>
    <row r="225" spans="1:6" ht="15">
      <c r="A225" s="55" t="s">
        <v>350</v>
      </c>
      <c r="B225" s="55">
        <v>21</v>
      </c>
      <c r="C225" s="55">
        <v>24</v>
      </c>
      <c r="D225" s="55">
        <v>1.6</v>
      </c>
      <c r="E225" s="55" t="s">
        <v>387</v>
      </c>
      <c r="F225" s="61" t="s">
        <v>354</v>
      </c>
    </row>
    <row r="226" spans="1:6" ht="15">
      <c r="A226" s="55" t="s">
        <v>350</v>
      </c>
      <c r="B226" s="55">
        <v>21</v>
      </c>
      <c r="C226" s="55">
        <v>25</v>
      </c>
      <c r="D226" s="55">
        <v>3.5</v>
      </c>
      <c r="E226" s="55" t="s">
        <v>388</v>
      </c>
      <c r="F226" s="61" t="s">
        <v>354</v>
      </c>
    </row>
    <row r="227" spans="1:6" ht="15">
      <c r="A227" s="55" t="s">
        <v>350</v>
      </c>
      <c r="B227" s="55">
        <v>21</v>
      </c>
      <c r="C227" s="55">
        <v>26</v>
      </c>
      <c r="D227" s="55">
        <v>2.2</v>
      </c>
      <c r="E227" s="55" t="s">
        <v>389</v>
      </c>
      <c r="F227" s="55" t="s">
        <v>268</v>
      </c>
    </row>
    <row r="228" spans="1:6" ht="15">
      <c r="A228" s="55" t="s">
        <v>350</v>
      </c>
      <c r="B228" s="55">
        <v>21</v>
      </c>
      <c r="C228" s="55">
        <v>27</v>
      </c>
      <c r="D228" s="55">
        <v>2.1</v>
      </c>
      <c r="E228" s="55" t="s">
        <v>390</v>
      </c>
      <c r="F228" s="61" t="s">
        <v>352</v>
      </c>
    </row>
    <row r="229" spans="1:6" ht="15">
      <c r="A229" s="55" t="s">
        <v>350</v>
      </c>
      <c r="B229" s="55">
        <v>21</v>
      </c>
      <c r="C229" s="55">
        <v>28</v>
      </c>
      <c r="D229" s="55">
        <v>1.8</v>
      </c>
      <c r="E229" s="55" t="s">
        <v>391</v>
      </c>
      <c r="F229" s="61" t="s">
        <v>355</v>
      </c>
    </row>
    <row r="230" spans="1:6" ht="15">
      <c r="A230" s="55" t="s">
        <v>350</v>
      </c>
      <c r="B230" s="55">
        <v>21</v>
      </c>
      <c r="C230" s="55">
        <v>30</v>
      </c>
      <c r="D230" s="55">
        <v>0.7</v>
      </c>
      <c r="E230" s="55" t="s">
        <v>383</v>
      </c>
      <c r="F230" s="61" t="s">
        <v>352</v>
      </c>
    </row>
    <row r="231" spans="1:6" ht="15">
      <c r="A231" s="55" t="s">
        <v>350</v>
      </c>
      <c r="B231" s="55">
        <v>19</v>
      </c>
      <c r="C231" s="55">
        <v>20</v>
      </c>
      <c r="D231" s="55">
        <v>2.9</v>
      </c>
      <c r="E231" s="55" t="s">
        <v>392</v>
      </c>
      <c r="F231" s="55" t="s">
        <v>268</v>
      </c>
    </row>
    <row r="232" spans="1:6" ht="15">
      <c r="A232" s="55" t="s">
        <v>350</v>
      </c>
      <c r="B232" s="55">
        <v>19</v>
      </c>
      <c r="C232" s="55">
        <v>21</v>
      </c>
      <c r="D232" s="55">
        <v>4.3</v>
      </c>
      <c r="E232" s="55" t="s">
        <v>393</v>
      </c>
      <c r="F232" s="55" t="s">
        <v>361</v>
      </c>
    </row>
    <row r="233" spans="1:6" ht="15">
      <c r="A233" s="55" t="s">
        <v>350</v>
      </c>
      <c r="B233" s="55">
        <v>19</v>
      </c>
      <c r="C233" s="55">
        <v>22</v>
      </c>
      <c r="D233" s="55">
        <v>3.5</v>
      </c>
      <c r="E233" s="55" t="s">
        <v>394</v>
      </c>
      <c r="F233" s="55" t="s">
        <v>361</v>
      </c>
    </row>
    <row r="234" spans="1:6" ht="15">
      <c r="A234" s="55" t="s">
        <v>350</v>
      </c>
      <c r="B234" s="55">
        <v>20</v>
      </c>
      <c r="C234" s="55">
        <v>5</v>
      </c>
      <c r="D234" s="55">
        <v>1.3</v>
      </c>
      <c r="E234" s="55" t="s">
        <v>395</v>
      </c>
      <c r="F234" s="55" t="s">
        <v>268</v>
      </c>
    </row>
    <row r="235" spans="1:6" ht="15">
      <c r="A235" s="55" t="s">
        <v>350</v>
      </c>
      <c r="B235" s="55">
        <v>20</v>
      </c>
      <c r="C235" s="55">
        <v>6</v>
      </c>
      <c r="D235" s="55">
        <v>1.4</v>
      </c>
      <c r="E235" s="55" t="s">
        <v>394</v>
      </c>
      <c r="F235" s="55" t="s">
        <v>361</v>
      </c>
    </row>
    <row r="236" spans="1:6" ht="15">
      <c r="A236" s="55" t="s">
        <v>350</v>
      </c>
      <c r="B236" s="55">
        <v>20</v>
      </c>
      <c r="C236" s="55">
        <v>7</v>
      </c>
      <c r="D236" s="55">
        <v>3.7</v>
      </c>
      <c r="E236" s="55" t="s">
        <v>396</v>
      </c>
      <c r="F236" s="55" t="s">
        <v>268</v>
      </c>
    </row>
    <row r="237" spans="1:6" ht="15">
      <c r="A237" s="55" t="s">
        <v>350</v>
      </c>
      <c r="B237" s="55">
        <v>20</v>
      </c>
      <c r="C237" s="55">
        <v>8</v>
      </c>
      <c r="D237" s="55">
        <v>2.4</v>
      </c>
      <c r="E237" s="55" t="s">
        <v>397</v>
      </c>
      <c r="F237" s="61" t="s">
        <v>354</v>
      </c>
    </row>
    <row r="238" spans="1:6" ht="15">
      <c r="A238" s="55" t="s">
        <v>350</v>
      </c>
      <c r="B238" s="55">
        <v>20</v>
      </c>
      <c r="C238" s="55">
        <v>9</v>
      </c>
      <c r="D238" s="55">
        <v>3.5</v>
      </c>
      <c r="E238" s="55" t="s">
        <v>398</v>
      </c>
      <c r="F238" s="55" t="s">
        <v>268</v>
      </c>
    </row>
    <row r="239" spans="1:6" ht="15">
      <c r="A239" s="55" t="s">
        <v>350</v>
      </c>
      <c r="B239" s="55">
        <v>20</v>
      </c>
      <c r="C239" s="55">
        <v>12</v>
      </c>
      <c r="D239" s="55">
        <v>2.7</v>
      </c>
      <c r="E239" s="55" t="s">
        <v>399</v>
      </c>
      <c r="F239" s="61" t="s">
        <v>352</v>
      </c>
    </row>
    <row r="240" spans="1:6" ht="15">
      <c r="A240" s="55" t="s">
        <v>350</v>
      </c>
      <c r="B240" s="55">
        <v>20</v>
      </c>
      <c r="C240" s="55">
        <v>13</v>
      </c>
      <c r="D240" s="55">
        <v>4.4</v>
      </c>
      <c r="E240" s="55" t="s">
        <v>400</v>
      </c>
      <c r="F240" s="55" t="s">
        <v>268</v>
      </c>
    </row>
    <row r="241" spans="1:6" ht="15">
      <c r="A241" s="55" t="s">
        <v>350</v>
      </c>
      <c r="B241" s="55">
        <v>20</v>
      </c>
      <c r="C241" s="55">
        <v>16</v>
      </c>
      <c r="D241" s="55">
        <v>12</v>
      </c>
      <c r="E241" s="55" t="s">
        <v>401</v>
      </c>
      <c r="F241" s="55" t="s">
        <v>268</v>
      </c>
    </row>
    <row r="242" spans="1:6" ht="15">
      <c r="A242" s="55" t="s">
        <v>350</v>
      </c>
      <c r="B242" s="55">
        <v>20</v>
      </c>
      <c r="C242" s="55">
        <v>17</v>
      </c>
      <c r="D242" s="55">
        <v>6.7</v>
      </c>
      <c r="E242" s="55" t="s">
        <v>402</v>
      </c>
      <c r="F242" s="61" t="s">
        <v>354</v>
      </c>
    </row>
    <row r="243" spans="1:6" ht="15">
      <c r="A243" s="55" t="s">
        <v>350</v>
      </c>
      <c r="B243" s="55">
        <v>20</v>
      </c>
      <c r="C243" s="55">
        <v>18</v>
      </c>
      <c r="D243" s="55">
        <v>9.7</v>
      </c>
      <c r="E243" s="55" t="s">
        <v>403</v>
      </c>
      <c r="F243" s="61" t="s">
        <v>352</v>
      </c>
    </row>
    <row r="244" spans="1:6" ht="15">
      <c r="A244" s="55" t="s">
        <v>350</v>
      </c>
      <c r="B244" s="55">
        <v>20</v>
      </c>
      <c r="C244" s="55">
        <v>19</v>
      </c>
      <c r="D244" s="55">
        <v>2.5</v>
      </c>
      <c r="E244" s="55" t="s">
        <v>404</v>
      </c>
      <c r="F244" s="61" t="s">
        <v>355</v>
      </c>
    </row>
    <row r="245" spans="1:6" ht="15">
      <c r="A245" s="55" t="s">
        <v>350</v>
      </c>
      <c r="B245" s="55">
        <v>20</v>
      </c>
      <c r="C245" s="55">
        <v>20</v>
      </c>
      <c r="D245" s="55">
        <v>2</v>
      </c>
      <c r="E245" s="55" t="s">
        <v>405</v>
      </c>
      <c r="F245" s="61" t="s">
        <v>352</v>
      </c>
    </row>
    <row r="246" spans="1:6" ht="15">
      <c r="A246" s="36" t="s">
        <v>275</v>
      </c>
      <c r="B246" s="39"/>
      <c r="C246" s="39"/>
      <c r="D246" s="59">
        <f>SUM(D175:D245)</f>
        <v>248.19999999999996</v>
      </c>
      <c r="E246" s="55"/>
      <c r="F246" s="55"/>
    </row>
    <row r="247" spans="1:6" ht="14.25">
      <c r="A247" s="47" t="s">
        <v>406</v>
      </c>
      <c r="B247" s="48"/>
      <c r="C247" s="49"/>
      <c r="D247" s="49">
        <f>D11+D59+D88+D174+D246</f>
        <v>3099.7</v>
      </c>
      <c r="E247" s="59"/>
      <c r="F247" s="59"/>
    </row>
    <row r="248" spans="1:6" ht="15">
      <c r="A248" s="43"/>
      <c r="B248" s="43"/>
      <c r="C248" s="43"/>
      <c r="D248" s="43"/>
      <c r="E248" s="43"/>
      <c r="F248" s="43"/>
    </row>
    <row r="249" spans="1:6" ht="15">
      <c r="A249" s="43"/>
      <c r="B249" s="43"/>
      <c r="C249" s="43"/>
      <c r="D249" s="43"/>
      <c r="E249" s="43"/>
      <c r="F249" s="43"/>
    </row>
    <row r="250" spans="1:6" ht="15">
      <c r="A250" s="43"/>
      <c r="B250" s="43" t="s">
        <v>407</v>
      </c>
      <c r="C250" s="43"/>
      <c r="D250" s="43"/>
      <c r="E250" s="43"/>
      <c r="F250" s="43"/>
    </row>
    <row r="251" spans="1:6" ht="15">
      <c r="A251" s="43"/>
      <c r="B251" s="43" t="s">
        <v>408</v>
      </c>
      <c r="C251" s="43"/>
      <c r="D251" s="43"/>
      <c r="E251" s="43"/>
      <c r="F251" s="43" t="s">
        <v>409</v>
      </c>
    </row>
    <row r="252" spans="1:6" ht="15">
      <c r="A252" s="43"/>
      <c r="B252" s="43"/>
      <c r="C252" s="43"/>
      <c r="D252" s="43"/>
      <c r="E252" s="43"/>
      <c r="F252" s="43"/>
    </row>
    <row r="253" spans="1:6" ht="15">
      <c r="A253" s="43"/>
      <c r="B253" s="43"/>
      <c r="C253" s="43"/>
      <c r="D253" s="43"/>
      <c r="E253" s="43"/>
      <c r="F253" s="43"/>
    </row>
    <row r="254" spans="1:6" ht="15">
      <c r="A254" s="43"/>
      <c r="B254" s="43"/>
      <c r="C254" s="43"/>
      <c r="D254" s="43"/>
      <c r="E254" s="43"/>
      <c r="F254" s="43"/>
    </row>
    <row r="255" spans="1:6" ht="15">
      <c r="A255" s="43"/>
      <c r="B255" s="43"/>
      <c r="C255" s="43"/>
      <c r="D255" s="43"/>
      <c r="E255" s="43"/>
      <c r="F255" s="43"/>
    </row>
    <row r="256" spans="1:6" ht="15">
      <c r="A256" s="43"/>
      <c r="B256" s="43"/>
      <c r="C256" s="43"/>
      <c r="D256" s="43"/>
      <c r="E256" s="43"/>
      <c r="F256" s="43"/>
    </row>
    <row r="257" spans="1:6" ht="15">
      <c r="A257" s="43"/>
      <c r="B257" s="43"/>
      <c r="C257" s="43"/>
      <c r="D257" s="43"/>
      <c r="E257" s="43"/>
      <c r="F257" s="43"/>
    </row>
    <row r="258" spans="1:6" ht="15">
      <c r="A258" s="43"/>
      <c r="B258" s="43"/>
      <c r="C258" s="43"/>
      <c r="D258" s="43"/>
      <c r="E258" s="43"/>
      <c r="F258" s="43"/>
    </row>
    <row r="259" spans="1:6" ht="15">
      <c r="A259" s="43"/>
      <c r="B259" s="43"/>
      <c r="C259" s="43"/>
      <c r="D259" s="43"/>
      <c r="E259" s="43"/>
      <c r="F259" s="43"/>
    </row>
    <row r="260" spans="1:6" ht="15">
      <c r="A260" s="43"/>
      <c r="B260" s="43"/>
      <c r="C260" s="43"/>
      <c r="D260" s="43"/>
      <c r="E260" s="43"/>
      <c r="F260" s="43"/>
    </row>
    <row r="261" spans="1:6" ht="15">
      <c r="A261" s="43"/>
      <c r="B261" s="43"/>
      <c r="C261" s="43"/>
      <c r="D261" s="43"/>
      <c r="E261" s="43"/>
      <c r="F261" s="43"/>
    </row>
    <row r="262" spans="1:6" ht="15">
      <c r="A262" s="43"/>
      <c r="B262" s="43"/>
      <c r="C262" s="43"/>
      <c r="D262" s="43"/>
      <c r="E262" s="43"/>
      <c r="F262" s="43"/>
    </row>
    <row r="263" spans="1:6" ht="15">
      <c r="A263" s="43"/>
      <c r="B263" s="43"/>
      <c r="C263" s="43"/>
      <c r="D263" s="43"/>
      <c r="E263" s="43"/>
      <c r="F263" s="43"/>
    </row>
    <row r="264" spans="1:6" ht="15">
      <c r="A264" s="43"/>
      <c r="B264" s="43"/>
      <c r="C264" s="43"/>
      <c r="D264" s="43"/>
      <c r="E264" s="43"/>
      <c r="F264" s="43"/>
    </row>
    <row r="265" spans="1:6" ht="15">
      <c r="A265" s="43"/>
      <c r="B265" s="43"/>
      <c r="C265" s="43"/>
      <c r="D265" s="43"/>
      <c r="E265" s="43"/>
      <c r="F265" s="43"/>
    </row>
    <row r="266" spans="1:6" ht="15">
      <c r="A266" s="43"/>
      <c r="B266" s="43"/>
      <c r="C266" s="43"/>
      <c r="D266" s="43"/>
      <c r="E266" s="43"/>
      <c r="F266" s="43"/>
    </row>
    <row r="267" spans="1:6" ht="15">
      <c r="A267" s="43"/>
      <c r="B267" s="43"/>
      <c r="C267" s="43"/>
      <c r="D267" s="43"/>
      <c r="E267" s="43"/>
      <c r="F267" s="43"/>
    </row>
    <row r="268" spans="1:6" ht="15">
      <c r="A268" s="43"/>
      <c r="B268" s="43"/>
      <c r="C268" s="43"/>
      <c r="D268" s="43"/>
      <c r="E268" s="43"/>
      <c r="F268" s="43"/>
    </row>
    <row r="269" spans="1:6" ht="15">
      <c r="A269" s="43"/>
      <c r="B269" s="43"/>
      <c r="C269" s="43"/>
      <c r="D269" s="43"/>
      <c r="E269" s="43"/>
      <c r="F269" s="43"/>
    </row>
    <row r="270" spans="1:6" ht="15">
      <c r="A270" s="43"/>
      <c r="B270" s="43"/>
      <c r="C270" s="43"/>
      <c r="D270" s="43"/>
      <c r="E270" s="43"/>
      <c r="F270" s="43"/>
    </row>
    <row r="271" spans="1:6" ht="15">
      <c r="A271" s="43"/>
      <c r="B271" s="43"/>
      <c r="C271" s="43"/>
      <c r="D271" s="43"/>
      <c r="E271" s="43"/>
      <c r="F271" s="43"/>
    </row>
    <row r="272" spans="1:6" ht="15">
      <c r="A272" s="43"/>
      <c r="B272" s="43"/>
      <c r="C272" s="43"/>
      <c r="D272" s="43"/>
      <c r="E272" s="43"/>
      <c r="F272" s="43"/>
    </row>
    <row r="273" spans="1:6" ht="15">
      <c r="A273" s="43"/>
      <c r="B273" s="43"/>
      <c r="C273" s="43"/>
      <c r="D273" s="43"/>
      <c r="E273" s="43"/>
      <c r="F273" s="43"/>
    </row>
    <row r="274" spans="1:6" ht="15">
      <c r="A274" s="43"/>
      <c r="B274" s="43"/>
      <c r="C274" s="43"/>
      <c r="D274" s="43"/>
      <c r="E274" s="43"/>
      <c r="F274" s="43"/>
    </row>
    <row r="275" spans="1:6" ht="15">
      <c r="A275" s="43"/>
      <c r="B275" s="43"/>
      <c r="C275" s="43"/>
      <c r="D275" s="43"/>
      <c r="E275" s="43"/>
      <c r="F275" s="43"/>
    </row>
    <row r="276" spans="1:6" ht="15">
      <c r="A276" s="43"/>
      <c r="B276" s="43"/>
      <c r="C276" s="43"/>
      <c r="D276" s="43"/>
      <c r="E276" s="43"/>
      <c r="F276" s="43"/>
    </row>
    <row r="277" spans="1:6" ht="15">
      <c r="A277" s="43"/>
      <c r="B277" s="43"/>
      <c r="C277" s="43"/>
      <c r="D277" s="43"/>
      <c r="E277" s="43"/>
      <c r="F277" s="43"/>
    </row>
    <row r="278" spans="1:6" ht="15">
      <c r="A278" s="43"/>
      <c r="B278" s="43"/>
      <c r="C278" s="43"/>
      <c r="D278" s="43"/>
      <c r="E278" s="43"/>
      <c r="F278" s="43"/>
    </row>
    <row r="279" spans="1:6" ht="15">
      <c r="A279" s="43"/>
      <c r="B279" s="43"/>
      <c r="C279" s="43"/>
      <c r="D279" s="43"/>
      <c r="E279" s="43"/>
      <c r="F279" s="43"/>
    </row>
    <row r="280" spans="1:6" ht="15">
      <c r="A280" s="43"/>
      <c r="B280" s="43"/>
      <c r="C280" s="43"/>
      <c r="D280" s="43"/>
      <c r="E280" s="43"/>
      <c r="F280" s="43"/>
    </row>
    <row r="281" spans="1:6" ht="15">
      <c r="A281" s="43"/>
      <c r="B281" s="43"/>
      <c r="C281" s="43"/>
      <c r="D281" s="43"/>
      <c r="E281" s="43"/>
      <c r="F281" s="43"/>
    </row>
    <row r="282" spans="1:6" ht="15">
      <c r="A282" s="43"/>
      <c r="B282" s="43"/>
      <c r="C282" s="43"/>
      <c r="D282" s="43"/>
      <c r="E282" s="43"/>
      <c r="F282" s="43"/>
    </row>
    <row r="283" spans="1:6" ht="15">
      <c r="A283" s="43"/>
      <c r="B283" s="43"/>
      <c r="C283" s="43"/>
      <c r="D283" s="43"/>
      <c r="E283" s="43"/>
      <c r="F283" s="43"/>
    </row>
    <row r="284" spans="1:6" ht="15">
      <c r="A284" s="43"/>
      <c r="B284" s="43"/>
      <c r="C284" s="43"/>
      <c r="D284" s="43"/>
      <c r="E284" s="43"/>
      <c r="F284" s="43"/>
    </row>
    <row r="285" spans="1:6" ht="15">
      <c r="A285" s="43"/>
      <c r="B285" s="43"/>
      <c r="C285" s="43"/>
      <c r="D285" s="43"/>
      <c r="E285" s="43"/>
      <c r="F285" s="43"/>
    </row>
    <row r="286" spans="1:6" ht="15">
      <c r="A286" s="43"/>
      <c r="B286" s="43"/>
      <c r="C286" s="43"/>
      <c r="D286" s="43"/>
      <c r="E286" s="43"/>
      <c r="F286" s="43"/>
    </row>
    <row r="287" spans="1:6" ht="15">
      <c r="A287" s="43"/>
      <c r="B287" s="43"/>
      <c r="C287" s="43"/>
      <c r="D287" s="43"/>
      <c r="E287" s="43"/>
      <c r="F287" s="43"/>
    </row>
    <row r="288" spans="1:6" ht="15">
      <c r="A288" s="43"/>
      <c r="B288" s="43"/>
      <c r="C288" s="43"/>
      <c r="D288" s="43"/>
      <c r="E288" s="43"/>
      <c r="F288" s="43"/>
    </row>
    <row r="289" spans="1:6" ht="15">
      <c r="A289" s="43"/>
      <c r="B289" s="43"/>
      <c r="C289" s="43"/>
      <c r="D289" s="43"/>
      <c r="E289" s="43"/>
      <c r="F289" s="43"/>
    </row>
    <row r="290" spans="1:6" ht="15">
      <c r="A290" s="43"/>
      <c r="B290" s="43"/>
      <c r="C290" s="43"/>
      <c r="D290" s="43"/>
      <c r="E290" s="43"/>
      <c r="F290" s="43"/>
    </row>
    <row r="291" spans="1:6" ht="15">
      <c r="A291" s="43"/>
      <c r="B291" s="43"/>
      <c r="C291" s="43"/>
      <c r="D291" s="43"/>
      <c r="E291" s="43"/>
      <c r="F291" s="43"/>
    </row>
    <row r="292" spans="1:6" ht="15">
      <c r="A292" s="43"/>
      <c r="B292" s="43"/>
      <c r="C292" s="43"/>
      <c r="D292" s="43"/>
      <c r="E292" s="43"/>
      <c r="F292" s="43"/>
    </row>
    <row r="293" spans="1:6" ht="15">
      <c r="A293" s="43"/>
      <c r="B293" s="43"/>
      <c r="C293" s="43"/>
      <c r="D293" s="43"/>
      <c r="E293" s="43"/>
      <c r="F293" s="43"/>
    </row>
    <row r="294" spans="1:6" ht="15">
      <c r="A294" s="43"/>
      <c r="B294" s="43"/>
      <c r="C294" s="43"/>
      <c r="D294" s="43"/>
      <c r="E294" s="43"/>
      <c r="F294" s="43"/>
    </row>
    <row r="295" spans="1:6" ht="15">
      <c r="A295" s="43"/>
      <c r="B295" s="43"/>
      <c r="C295" s="43"/>
      <c r="D295" s="43"/>
      <c r="E295" s="43"/>
      <c r="F295" s="43"/>
    </row>
    <row r="296" spans="1:6" ht="15">
      <c r="A296" s="43"/>
      <c r="B296" s="43"/>
      <c r="C296" s="43"/>
      <c r="D296" s="43"/>
      <c r="E296" s="43"/>
      <c r="F296" s="43"/>
    </row>
    <row r="297" spans="1:6" ht="15">
      <c r="A297" s="43"/>
      <c r="B297" s="43"/>
      <c r="C297" s="43"/>
      <c r="D297" s="43"/>
      <c r="E297" s="43"/>
      <c r="F297" s="43"/>
    </row>
    <row r="298" spans="1:6" ht="15">
      <c r="A298" s="43"/>
      <c r="B298" s="43"/>
      <c r="C298" s="43"/>
      <c r="D298" s="43"/>
      <c r="E298" s="43"/>
      <c r="F298" s="43"/>
    </row>
    <row r="299" spans="1:6" ht="15">
      <c r="A299" s="43"/>
      <c r="B299" s="43"/>
      <c r="C299" s="43"/>
      <c r="D299" s="43"/>
      <c r="E299" s="43"/>
      <c r="F299" s="43"/>
    </row>
    <row r="300" spans="1:6" ht="15">
      <c r="A300" s="43"/>
      <c r="B300" s="43"/>
      <c r="C300" s="43"/>
      <c r="D300" s="43"/>
      <c r="E300" s="43"/>
      <c r="F300" s="43"/>
    </row>
    <row r="301" spans="1:6" ht="15">
      <c r="A301" s="43"/>
      <c r="B301" s="43"/>
      <c r="C301" s="43"/>
      <c r="D301" s="43"/>
      <c r="E301" s="43"/>
      <c r="F301" s="43"/>
    </row>
    <row r="302" spans="1:6" ht="15">
      <c r="A302" s="43"/>
      <c r="B302" s="43"/>
      <c r="C302" s="43"/>
      <c r="D302" s="43"/>
      <c r="E302" s="43"/>
      <c r="F302" s="43"/>
    </row>
    <row r="303" spans="1:6" ht="15">
      <c r="A303" s="43"/>
      <c r="B303" s="43"/>
      <c r="C303" s="43"/>
      <c r="D303" s="43"/>
      <c r="E303" s="43"/>
      <c r="F303" s="43"/>
    </row>
    <row r="304" spans="1:6" ht="15">
      <c r="A304" s="43"/>
      <c r="B304" s="43"/>
      <c r="C304" s="43"/>
      <c r="D304" s="43"/>
      <c r="E304" s="43"/>
      <c r="F304" s="43"/>
    </row>
    <row r="305" spans="1:6" ht="15">
      <c r="A305" s="43"/>
      <c r="B305" s="43"/>
      <c r="C305" s="43"/>
      <c r="D305" s="43"/>
      <c r="E305" s="43"/>
      <c r="F305" s="43"/>
    </row>
    <row r="306" spans="1:6" ht="15">
      <c r="A306" s="43"/>
      <c r="B306" s="43"/>
      <c r="C306" s="43"/>
      <c r="D306" s="43"/>
      <c r="E306" s="43"/>
      <c r="F306" s="43"/>
    </row>
    <row r="307" spans="1:6" ht="15">
      <c r="A307" s="43"/>
      <c r="B307" s="43"/>
      <c r="C307" s="43"/>
      <c r="D307" s="43"/>
      <c r="E307" s="43"/>
      <c r="F307" s="43"/>
    </row>
    <row r="308" spans="1:6" ht="15">
      <c r="A308" s="43"/>
      <c r="B308" s="43"/>
      <c r="C308" s="43"/>
      <c r="D308" s="43"/>
      <c r="E308" s="43"/>
      <c r="F308" s="43"/>
    </row>
    <row r="309" spans="1:6" ht="15">
      <c r="A309" s="43"/>
      <c r="B309" s="43"/>
      <c r="C309" s="43"/>
      <c r="D309" s="43"/>
      <c r="E309" s="43"/>
      <c r="F309" s="43"/>
    </row>
    <row r="310" spans="1:6" ht="15">
      <c r="A310" s="43"/>
      <c r="B310" s="43"/>
      <c r="C310" s="43"/>
      <c r="D310" s="43"/>
      <c r="E310" s="43"/>
      <c r="F310" s="43"/>
    </row>
    <row r="311" spans="1:6" ht="15">
      <c r="A311" s="43"/>
      <c r="B311" s="43"/>
      <c r="C311" s="43"/>
      <c r="D311" s="43"/>
      <c r="E311" s="43"/>
      <c r="F311" s="43"/>
    </row>
    <row r="312" spans="1:6" ht="15">
      <c r="A312" s="43"/>
      <c r="B312" s="43"/>
      <c r="C312" s="43"/>
      <c r="D312" s="43"/>
      <c r="E312" s="43"/>
      <c r="F312" s="43"/>
    </row>
    <row r="313" spans="1:6" ht="15">
      <c r="A313" s="43"/>
      <c r="B313" s="43"/>
      <c r="C313" s="43"/>
      <c r="D313" s="43"/>
      <c r="E313" s="43"/>
      <c r="F313" s="43"/>
    </row>
    <row r="314" spans="1:6" ht="15">
      <c r="A314" s="43"/>
      <c r="B314" s="43"/>
      <c r="C314" s="43"/>
      <c r="D314" s="43"/>
      <c r="E314" s="43"/>
      <c r="F314" s="43"/>
    </row>
    <row r="315" spans="1:6" ht="15">
      <c r="A315" s="43"/>
      <c r="B315" s="43"/>
      <c r="C315" s="43"/>
      <c r="D315" s="43"/>
      <c r="E315" s="43"/>
      <c r="F315" s="43"/>
    </row>
    <row r="316" spans="1:6" ht="15">
      <c r="A316" s="43"/>
      <c r="B316" s="43"/>
      <c r="C316" s="43"/>
      <c r="D316" s="43"/>
      <c r="E316" s="43"/>
      <c r="F316" s="43"/>
    </row>
    <row r="317" spans="1:6" ht="15">
      <c r="A317" s="43"/>
      <c r="B317" s="43"/>
      <c r="C317" s="43"/>
      <c r="D317" s="43"/>
      <c r="E317" s="43"/>
      <c r="F317" s="43"/>
    </row>
    <row r="318" spans="1:6" ht="15">
      <c r="A318" s="43"/>
      <c r="B318" s="43"/>
      <c r="C318" s="43"/>
      <c r="D318" s="43"/>
      <c r="E318" s="43"/>
      <c r="F318" s="43"/>
    </row>
    <row r="319" spans="1:6" ht="15">
      <c r="A319" s="43"/>
      <c r="B319" s="43"/>
      <c r="C319" s="43"/>
      <c r="D319" s="43"/>
      <c r="E319" s="43"/>
      <c r="F319" s="43"/>
    </row>
    <row r="320" spans="1:6" ht="15">
      <c r="A320" s="43"/>
      <c r="B320" s="43"/>
      <c r="C320" s="43"/>
      <c r="D320" s="43"/>
      <c r="E320" s="43"/>
      <c r="F320" s="43"/>
    </row>
    <row r="321" spans="1:6" ht="15">
      <c r="A321" s="43"/>
      <c r="B321" s="43"/>
      <c r="C321" s="43"/>
      <c r="D321" s="43"/>
      <c r="E321" s="43"/>
      <c r="F321" s="43"/>
    </row>
    <row r="322" spans="1:6" ht="15">
      <c r="A322" s="43"/>
      <c r="B322" s="43"/>
      <c r="C322" s="43"/>
      <c r="D322" s="43"/>
      <c r="E322" s="43"/>
      <c r="F322" s="43"/>
    </row>
    <row r="323" spans="1:6" ht="15">
      <c r="A323" s="43"/>
      <c r="B323" s="43"/>
      <c r="C323" s="43"/>
      <c r="D323" s="43"/>
      <c r="E323" s="43"/>
      <c r="F323" s="43"/>
    </row>
    <row r="324" spans="1:6" ht="15">
      <c r="A324" s="43"/>
      <c r="B324" s="43"/>
      <c r="C324" s="43"/>
      <c r="D324" s="43"/>
      <c r="E324" s="43"/>
      <c r="F324" s="43"/>
    </row>
    <row r="325" spans="1:6" ht="15">
      <c r="A325" s="43"/>
      <c r="B325" s="43"/>
      <c r="C325" s="43"/>
      <c r="D325" s="43"/>
      <c r="E325" s="43"/>
      <c r="F325" s="43"/>
    </row>
    <row r="326" spans="1:6" ht="15">
      <c r="A326" s="43"/>
      <c r="B326" s="43"/>
      <c r="C326" s="43"/>
      <c r="D326" s="43"/>
      <c r="E326" s="43"/>
      <c r="F326" s="43"/>
    </row>
    <row r="327" spans="1:6" ht="15">
      <c r="A327" s="43"/>
      <c r="B327" s="43"/>
      <c r="C327" s="43"/>
      <c r="D327" s="43"/>
      <c r="E327" s="43"/>
      <c r="F327" s="43"/>
    </row>
    <row r="328" spans="1:6" ht="15">
      <c r="A328" s="43"/>
      <c r="B328" s="43"/>
      <c r="C328" s="43"/>
      <c r="D328" s="43"/>
      <c r="E328" s="43"/>
      <c r="F328" s="43"/>
    </row>
    <row r="329" spans="1:6" ht="15">
      <c r="A329" s="43"/>
      <c r="B329" s="43"/>
      <c r="C329" s="43"/>
      <c r="D329" s="43"/>
      <c r="E329" s="43"/>
      <c r="F329" s="43"/>
    </row>
    <row r="330" spans="1:6" ht="15">
      <c r="A330" s="43"/>
      <c r="B330" s="43"/>
      <c r="C330" s="43"/>
      <c r="D330" s="43"/>
      <c r="E330" s="43"/>
      <c r="F330" s="43"/>
    </row>
    <row r="331" spans="1:6" ht="15">
      <c r="A331" s="43"/>
      <c r="B331" s="43"/>
      <c r="C331" s="43"/>
      <c r="D331" s="43"/>
      <c r="E331" s="43"/>
      <c r="F331" s="43"/>
    </row>
    <row r="332" spans="1:6" ht="15">
      <c r="A332" s="43"/>
      <c r="B332" s="43"/>
      <c r="C332" s="43"/>
      <c r="D332" s="43"/>
      <c r="E332" s="43"/>
      <c r="F332" s="43"/>
    </row>
    <row r="333" spans="1:6" ht="15">
      <c r="A333" s="43"/>
      <c r="B333" s="43"/>
      <c r="C333" s="43"/>
      <c r="D333" s="43"/>
      <c r="E333" s="43"/>
      <c r="F333" s="43"/>
    </row>
    <row r="334" spans="1:6" ht="15">
      <c r="A334" s="43"/>
      <c r="B334" s="43"/>
      <c r="C334" s="43"/>
      <c r="D334" s="43"/>
      <c r="E334" s="43"/>
      <c r="F334" s="43"/>
    </row>
    <row r="335" spans="1:6" ht="15">
      <c r="A335" s="43"/>
      <c r="B335" s="43"/>
      <c r="C335" s="43"/>
      <c r="D335" s="43"/>
      <c r="E335" s="43"/>
      <c r="F335" s="43"/>
    </row>
    <row r="336" spans="1:6" ht="15">
      <c r="A336" s="43"/>
      <c r="B336" s="43"/>
      <c r="C336" s="43"/>
      <c r="D336" s="43"/>
      <c r="E336" s="43"/>
      <c r="F336" s="43"/>
    </row>
    <row r="337" spans="1:6" ht="15">
      <c r="A337" s="43"/>
      <c r="B337" s="43"/>
      <c r="C337" s="43"/>
      <c r="D337" s="43"/>
      <c r="E337" s="43"/>
      <c r="F337" s="43"/>
    </row>
    <row r="338" spans="1:6" ht="15">
      <c r="A338" s="43"/>
      <c r="B338" s="43"/>
      <c r="C338" s="43"/>
      <c r="D338" s="43"/>
      <c r="E338" s="43"/>
      <c r="F338" s="43"/>
    </row>
    <row r="339" spans="1:6" ht="15">
      <c r="A339" s="43"/>
      <c r="B339" s="43"/>
      <c r="C339" s="43"/>
      <c r="D339" s="43"/>
      <c r="E339" s="43"/>
      <c r="F339" s="43"/>
    </row>
    <row r="340" spans="1:6" ht="15">
      <c r="A340" s="43"/>
      <c r="B340" s="43"/>
      <c r="C340" s="43"/>
      <c r="D340" s="43"/>
      <c r="E340" s="43"/>
      <c r="F340" s="43"/>
    </row>
    <row r="341" spans="1:6" ht="15">
      <c r="A341" s="43"/>
      <c r="B341" s="43"/>
      <c r="C341" s="43"/>
      <c r="D341" s="43"/>
      <c r="E341" s="43"/>
      <c r="F341" s="43"/>
    </row>
    <row r="342" spans="1:6" ht="15">
      <c r="A342" s="43"/>
      <c r="B342" s="43"/>
      <c r="C342" s="43"/>
      <c r="D342" s="43"/>
      <c r="E342" s="43"/>
      <c r="F342" s="43"/>
    </row>
    <row r="343" spans="1:6" ht="15">
      <c r="A343" s="43"/>
      <c r="B343" s="43"/>
      <c r="C343" s="43"/>
      <c r="D343" s="43"/>
      <c r="E343" s="43"/>
      <c r="F343" s="43"/>
    </row>
    <row r="344" spans="1:6" ht="15">
      <c r="A344" s="43"/>
      <c r="B344" s="43"/>
      <c r="C344" s="43"/>
      <c r="D344" s="43"/>
      <c r="E344" s="43"/>
      <c r="F344" s="43"/>
    </row>
    <row r="345" spans="1:6" ht="15">
      <c r="A345" s="43"/>
      <c r="B345" s="43"/>
      <c r="C345" s="43"/>
      <c r="D345" s="43"/>
      <c r="E345" s="43"/>
      <c r="F345" s="43"/>
    </row>
    <row r="346" spans="1:6" ht="15">
      <c r="A346" s="43"/>
      <c r="B346" s="43"/>
      <c r="C346" s="43"/>
      <c r="D346" s="43"/>
      <c r="E346" s="43"/>
      <c r="F346" s="43"/>
    </row>
    <row r="347" spans="1:6" ht="15">
      <c r="A347" s="43"/>
      <c r="B347" s="43"/>
      <c r="C347" s="43"/>
      <c r="D347" s="43"/>
      <c r="E347" s="43"/>
      <c r="F347" s="43"/>
    </row>
    <row r="348" spans="1:6" ht="15">
      <c r="A348" s="43"/>
      <c r="B348" s="43"/>
      <c r="C348" s="43"/>
      <c r="D348" s="43"/>
      <c r="E348" s="43"/>
      <c r="F348" s="43"/>
    </row>
    <row r="349" spans="1:6" ht="15">
      <c r="A349" s="43"/>
      <c r="B349" s="43"/>
      <c r="C349" s="43"/>
      <c r="D349" s="43"/>
      <c r="E349" s="43"/>
      <c r="F349" s="43"/>
    </row>
    <row r="350" spans="1:6" ht="15">
      <c r="A350" s="43"/>
      <c r="B350" s="43"/>
      <c r="C350" s="43"/>
      <c r="D350" s="43"/>
      <c r="E350" s="43"/>
      <c r="F350" s="43"/>
    </row>
    <row r="351" spans="1:6" ht="15">
      <c r="A351" s="43"/>
      <c r="B351" s="43"/>
      <c r="C351" s="43"/>
      <c r="D351" s="43"/>
      <c r="E351" s="43"/>
      <c r="F351" s="43"/>
    </row>
    <row r="352" spans="1:6" ht="15">
      <c r="A352" s="43"/>
      <c r="B352" s="43"/>
      <c r="C352" s="43"/>
      <c r="D352" s="43"/>
      <c r="E352" s="43"/>
      <c r="F352" s="43"/>
    </row>
    <row r="353" spans="1:6" ht="15">
      <c r="A353" s="43"/>
      <c r="B353" s="43"/>
      <c r="C353" s="43"/>
      <c r="D353" s="43"/>
      <c r="E353" s="43"/>
      <c r="F353" s="43"/>
    </row>
    <row r="354" spans="1:6" ht="15">
      <c r="A354" s="43"/>
      <c r="B354" s="43"/>
      <c r="C354" s="43"/>
      <c r="D354" s="43"/>
      <c r="E354" s="43"/>
      <c r="F354" s="43"/>
    </row>
    <row r="355" spans="1:6" ht="15">
      <c r="A355" s="43"/>
      <c r="B355" s="43"/>
      <c r="C355" s="43"/>
      <c r="D355" s="43"/>
      <c r="E355" s="43"/>
      <c r="F355" s="43"/>
    </row>
    <row r="356" spans="1:6" ht="15">
      <c r="A356" s="43"/>
      <c r="B356" s="43"/>
      <c r="C356" s="43"/>
      <c r="D356" s="43"/>
      <c r="E356" s="43"/>
      <c r="F356" s="43"/>
    </row>
    <row r="357" spans="1:6" ht="15">
      <c r="A357" s="43"/>
      <c r="B357" s="43"/>
      <c r="C357" s="43"/>
      <c r="D357" s="43"/>
      <c r="E357" s="43"/>
      <c r="F357" s="43"/>
    </row>
    <row r="358" spans="1:6" ht="15">
      <c r="A358" s="43"/>
      <c r="B358" s="43"/>
      <c r="C358" s="43"/>
      <c r="D358" s="43"/>
      <c r="E358" s="43"/>
      <c r="F358" s="43"/>
    </row>
    <row r="359" spans="1:6" ht="15">
      <c r="A359" s="43"/>
      <c r="B359" s="43"/>
      <c r="C359" s="43"/>
      <c r="D359" s="43"/>
      <c r="E359" s="43"/>
      <c r="F359" s="43"/>
    </row>
    <row r="360" spans="1:6" ht="15">
      <c r="A360" s="43"/>
      <c r="B360" s="43"/>
      <c r="C360" s="43"/>
      <c r="D360" s="43"/>
      <c r="E360" s="43"/>
      <c r="F360" s="43"/>
    </row>
    <row r="361" spans="1:6" ht="15">
      <c r="A361" s="43"/>
      <c r="B361" s="43"/>
      <c r="C361" s="43"/>
      <c r="D361" s="43"/>
      <c r="E361" s="43"/>
      <c r="F361" s="43"/>
    </row>
    <row r="362" spans="1:6" ht="15">
      <c r="A362" s="43"/>
      <c r="B362" s="43"/>
      <c r="C362" s="43"/>
      <c r="D362" s="43"/>
      <c r="E362" s="43"/>
      <c r="F362" s="43"/>
    </row>
    <row r="363" spans="1:6" ht="15">
      <c r="A363" s="43"/>
      <c r="B363" s="43"/>
      <c r="C363" s="43"/>
      <c r="D363" s="43"/>
      <c r="E363" s="43"/>
      <c r="F363" s="43"/>
    </row>
    <row r="364" spans="1:6" ht="15">
      <c r="A364" s="43"/>
      <c r="B364" s="43"/>
      <c r="C364" s="43"/>
      <c r="D364" s="43"/>
      <c r="E364" s="43"/>
      <c r="F364" s="43"/>
    </row>
    <row r="365" spans="1:6" ht="15">
      <c r="A365" s="43"/>
      <c r="B365" s="43"/>
      <c r="C365" s="43"/>
      <c r="D365" s="43"/>
      <c r="E365" s="43"/>
      <c r="F365" s="43"/>
    </row>
    <row r="366" spans="1:6" ht="15">
      <c r="A366" s="43"/>
      <c r="B366" s="43"/>
      <c r="C366" s="43"/>
      <c r="D366" s="43"/>
      <c r="E366" s="43"/>
      <c r="F366" s="43"/>
    </row>
    <row r="367" spans="1:6" ht="15">
      <c r="A367" s="43"/>
      <c r="B367" s="43"/>
      <c r="C367" s="43"/>
      <c r="D367" s="43"/>
      <c r="E367" s="43"/>
      <c r="F367" s="43"/>
    </row>
    <row r="368" spans="1:6" ht="15">
      <c r="A368" s="43"/>
      <c r="B368" s="43"/>
      <c r="C368" s="43"/>
      <c r="D368" s="43"/>
      <c r="E368" s="43"/>
      <c r="F368" s="43"/>
    </row>
    <row r="369" spans="1:6" ht="15">
      <c r="A369" s="43"/>
      <c r="B369" s="43"/>
      <c r="C369" s="43"/>
      <c r="D369" s="43"/>
      <c r="E369" s="43"/>
      <c r="F369" s="43"/>
    </row>
    <row r="370" spans="1:6" ht="15">
      <c r="A370" s="43"/>
      <c r="B370" s="43"/>
      <c r="C370" s="43"/>
      <c r="D370" s="43"/>
      <c r="E370" s="43"/>
      <c r="F370" s="43"/>
    </row>
    <row r="371" spans="1:6" ht="15">
      <c r="A371" s="43"/>
      <c r="B371" s="43"/>
      <c r="C371" s="43"/>
      <c r="D371" s="43"/>
      <c r="E371" s="43"/>
      <c r="F371" s="43"/>
    </row>
    <row r="372" spans="1:6" ht="15">
      <c r="A372" s="43"/>
      <c r="B372" s="43"/>
      <c r="C372" s="43"/>
      <c r="D372" s="43"/>
      <c r="E372" s="43"/>
      <c r="F372" s="43"/>
    </row>
    <row r="373" spans="1:6" ht="15">
      <c r="A373" s="43"/>
      <c r="B373" s="43"/>
      <c r="C373" s="43"/>
      <c r="D373" s="43"/>
      <c r="E373" s="43"/>
      <c r="F373" s="43"/>
    </row>
    <row r="374" spans="1:6" ht="15">
      <c r="A374" s="43"/>
      <c r="B374" s="43"/>
      <c r="C374" s="43"/>
      <c r="D374" s="43"/>
      <c r="E374" s="43"/>
      <c r="F374" s="43"/>
    </row>
    <row r="375" spans="1:6" ht="15">
      <c r="A375" s="43"/>
      <c r="B375" s="43"/>
      <c r="C375" s="43"/>
      <c r="D375" s="43"/>
      <c r="E375" s="43"/>
      <c r="F375" s="43"/>
    </row>
    <row r="376" spans="1:6" ht="15">
      <c r="A376" s="43"/>
      <c r="B376" s="43"/>
      <c r="C376" s="43"/>
      <c r="D376" s="43"/>
      <c r="E376" s="43"/>
      <c r="F376" s="43"/>
    </row>
    <row r="377" spans="1:6" ht="15">
      <c r="A377" s="43"/>
      <c r="B377" s="43"/>
      <c r="C377" s="43"/>
      <c r="D377" s="43"/>
      <c r="E377" s="43"/>
      <c r="F377" s="43"/>
    </row>
    <row r="378" spans="1:6" ht="15">
      <c r="A378" s="43"/>
      <c r="B378" s="43"/>
      <c r="C378" s="43"/>
      <c r="D378" s="43"/>
      <c r="E378" s="43"/>
      <c r="F378" s="43"/>
    </row>
    <row r="379" spans="1:6" ht="15">
      <c r="A379" s="43"/>
      <c r="B379" s="43"/>
      <c r="C379" s="43"/>
      <c r="D379" s="43"/>
      <c r="E379" s="43"/>
      <c r="F379" s="43"/>
    </row>
    <row r="380" spans="1:6" ht="15">
      <c r="A380" s="43"/>
      <c r="B380" s="43"/>
      <c r="C380" s="43"/>
      <c r="D380" s="43"/>
      <c r="E380" s="43"/>
      <c r="F380" s="43"/>
    </row>
    <row r="381" spans="1:6" ht="15">
      <c r="A381" s="43"/>
      <c r="B381" s="43"/>
      <c r="C381" s="43"/>
      <c r="D381" s="43"/>
      <c r="E381" s="43"/>
      <c r="F381" s="43"/>
    </row>
    <row r="382" spans="1:6" ht="15">
      <c r="A382" s="43"/>
      <c r="B382" s="43"/>
      <c r="C382" s="43"/>
      <c r="D382" s="43"/>
      <c r="E382" s="43"/>
      <c r="F382" s="43"/>
    </row>
    <row r="383" spans="1:6" ht="15">
      <c r="A383" s="43"/>
      <c r="B383" s="43"/>
      <c r="C383" s="43"/>
      <c r="D383" s="43"/>
      <c r="E383" s="43"/>
      <c r="F383" s="43"/>
    </row>
    <row r="384" spans="1:6" ht="15">
      <c r="A384" s="43"/>
      <c r="B384" s="43"/>
      <c r="C384" s="43"/>
      <c r="D384" s="43"/>
      <c r="E384" s="43"/>
      <c r="F384" s="43"/>
    </row>
    <row r="385" spans="1:6" ht="15">
      <c r="A385" s="43"/>
      <c r="B385" s="43"/>
      <c r="C385" s="43"/>
      <c r="D385" s="43"/>
      <c r="E385" s="43"/>
      <c r="F385" s="43"/>
    </row>
    <row r="386" spans="1:6" ht="15">
      <c r="A386" s="43"/>
      <c r="B386" s="43"/>
      <c r="C386" s="43"/>
      <c r="D386" s="43"/>
      <c r="E386" s="43"/>
      <c r="F386" s="43"/>
    </row>
    <row r="387" spans="1:6" ht="15">
      <c r="A387" s="43"/>
      <c r="B387" s="43"/>
      <c r="C387" s="43"/>
      <c r="D387" s="43"/>
      <c r="E387" s="43"/>
      <c r="F387" s="43"/>
    </row>
    <row r="388" spans="1:6" ht="15">
      <c r="A388" s="43"/>
      <c r="B388" s="43"/>
      <c r="C388" s="43"/>
      <c r="D388" s="43"/>
      <c r="E388" s="43"/>
      <c r="F388" s="43"/>
    </row>
    <row r="389" spans="1:6" ht="15">
      <c r="A389" s="43"/>
      <c r="B389" s="43"/>
      <c r="C389" s="43"/>
      <c r="D389" s="43"/>
      <c r="E389" s="43"/>
      <c r="F389" s="43"/>
    </row>
    <row r="390" spans="1:6" ht="15">
      <c r="A390" s="43"/>
      <c r="B390" s="43"/>
      <c r="C390" s="43"/>
      <c r="D390" s="43"/>
      <c r="E390" s="43"/>
      <c r="F390" s="43"/>
    </row>
    <row r="391" spans="1:6" ht="15">
      <c r="A391" s="43"/>
      <c r="B391" s="43"/>
      <c r="C391" s="43"/>
      <c r="D391" s="43"/>
      <c r="E391" s="43"/>
      <c r="F391" s="43"/>
    </row>
    <row r="392" spans="1:6" ht="15">
      <c r="A392" s="43"/>
      <c r="B392" s="43"/>
      <c r="C392" s="43"/>
      <c r="D392" s="43"/>
      <c r="E392" s="43"/>
      <c r="F392" s="43"/>
    </row>
    <row r="393" spans="1:6" ht="15">
      <c r="A393" s="43"/>
      <c r="B393" s="43"/>
      <c r="C393" s="43"/>
      <c r="D393" s="43"/>
      <c r="E393" s="43"/>
      <c r="F393" s="43"/>
    </row>
    <row r="394" spans="1:6" ht="15">
      <c r="A394" s="43"/>
      <c r="B394" s="43"/>
      <c r="C394" s="43"/>
      <c r="D394" s="43"/>
      <c r="E394" s="43"/>
      <c r="F394" s="43"/>
    </row>
    <row r="395" spans="1:6" ht="15">
      <c r="A395" s="43"/>
      <c r="B395" s="43"/>
      <c r="C395" s="43"/>
      <c r="D395" s="43"/>
      <c r="E395" s="43"/>
      <c r="F395" s="43"/>
    </row>
    <row r="396" spans="1:6" ht="15">
      <c r="A396" s="43"/>
      <c r="B396" s="43"/>
      <c r="C396" s="43"/>
      <c r="D396" s="43"/>
      <c r="E396" s="43"/>
      <c r="F396" s="43"/>
    </row>
    <row r="397" spans="1:6" ht="15.75">
      <c r="A397" s="62"/>
      <c r="B397" s="62"/>
      <c r="C397" s="62"/>
      <c r="D397" s="62"/>
      <c r="E397" s="62"/>
      <c r="F397" s="62"/>
    </row>
    <row r="398" spans="1:6" ht="15.75">
      <c r="A398" s="62"/>
      <c r="B398" s="62"/>
      <c r="C398" s="62"/>
      <c r="D398" s="62"/>
      <c r="E398" s="62"/>
      <c r="F398" s="62"/>
    </row>
    <row r="399" spans="1:6" ht="15.75">
      <c r="A399" s="62"/>
      <c r="B399" s="62"/>
      <c r="C399" s="62"/>
      <c r="D399" s="62"/>
      <c r="E399" s="62"/>
      <c r="F399" s="62"/>
    </row>
    <row r="400" spans="1:6" ht="15.75">
      <c r="A400" s="62"/>
      <c r="B400" s="62"/>
      <c r="C400" s="62"/>
      <c r="D400" s="62"/>
      <c r="E400" s="62"/>
      <c r="F400" s="62"/>
    </row>
    <row r="401" spans="1:6" ht="15.75">
      <c r="A401" s="62"/>
      <c r="B401" s="62"/>
      <c r="C401" s="62"/>
      <c r="D401" s="62"/>
      <c r="E401" s="62"/>
      <c r="F401" s="62"/>
    </row>
    <row r="402" spans="1:6" ht="15.75">
      <c r="A402" s="62"/>
      <c r="B402" s="62"/>
      <c r="C402" s="62"/>
      <c r="D402" s="62"/>
      <c r="E402" s="62"/>
      <c r="F402" s="62"/>
    </row>
    <row r="403" spans="1:6" ht="15.75">
      <c r="A403" s="62"/>
      <c r="B403" s="62"/>
      <c r="C403" s="62"/>
      <c r="D403" s="62"/>
      <c r="E403" s="62"/>
      <c r="F403" s="62"/>
    </row>
    <row r="404" spans="1:6" ht="15.75">
      <c r="A404" s="62"/>
      <c r="B404" s="62"/>
      <c r="C404" s="62"/>
      <c r="D404" s="62"/>
      <c r="E404" s="62"/>
      <c r="F404" s="62"/>
    </row>
    <row r="405" spans="1:6" ht="15.75">
      <c r="A405" s="62"/>
      <c r="B405" s="62"/>
      <c r="C405" s="62"/>
      <c r="D405" s="62"/>
      <c r="E405" s="62"/>
      <c r="F405" s="62"/>
    </row>
    <row r="406" spans="1:6" ht="15.75">
      <c r="A406" s="62"/>
      <c r="B406" s="62"/>
      <c r="C406" s="62"/>
      <c r="D406" s="62"/>
      <c r="E406" s="62"/>
      <c r="F406" s="62"/>
    </row>
    <row r="407" spans="1:6" ht="15.75">
      <c r="A407" s="62"/>
      <c r="B407" s="62"/>
      <c r="C407" s="62"/>
      <c r="D407" s="62"/>
      <c r="E407" s="62"/>
      <c r="F407" s="62"/>
    </row>
    <row r="408" spans="1:6" ht="15.75">
      <c r="A408" s="62"/>
      <c r="B408" s="62"/>
      <c r="C408" s="62"/>
      <c r="D408" s="62"/>
      <c r="E408" s="62"/>
      <c r="F408" s="62"/>
    </row>
    <row r="409" spans="1:6" ht="15.75">
      <c r="A409" s="62"/>
      <c r="B409" s="62"/>
      <c r="C409" s="62"/>
      <c r="D409" s="62"/>
      <c r="E409" s="62"/>
      <c r="F409" s="62"/>
    </row>
    <row r="410" spans="1:6" ht="15.75">
      <c r="A410" s="62"/>
      <c r="B410" s="62"/>
      <c r="C410" s="62"/>
      <c r="D410" s="62"/>
      <c r="E410" s="62"/>
      <c r="F410" s="62"/>
    </row>
    <row r="411" spans="1:6" ht="15.75">
      <c r="A411" s="62"/>
      <c r="B411" s="62"/>
      <c r="C411" s="62"/>
      <c r="D411" s="62"/>
      <c r="E411" s="62"/>
      <c r="F411" s="62"/>
    </row>
    <row r="412" spans="1:6" ht="15.75">
      <c r="A412" s="62"/>
      <c r="B412" s="62"/>
      <c r="C412" s="62"/>
      <c r="D412" s="62"/>
      <c r="E412" s="62"/>
      <c r="F412" s="62"/>
    </row>
    <row r="413" spans="1:6" ht="15.75">
      <c r="A413" s="62"/>
      <c r="B413" s="62"/>
      <c r="C413" s="62"/>
      <c r="D413" s="62"/>
      <c r="E413" s="62"/>
      <c r="F413" s="62"/>
    </row>
    <row r="414" spans="1:6" ht="15.75">
      <c r="A414" s="62"/>
      <c r="B414" s="62"/>
      <c r="C414" s="62"/>
      <c r="D414" s="62"/>
      <c r="E414" s="62"/>
      <c r="F414" s="62"/>
    </row>
    <row r="415" spans="1:6" ht="15.75">
      <c r="A415" s="62"/>
      <c r="B415" s="62"/>
      <c r="C415" s="62"/>
      <c r="D415" s="62"/>
      <c r="E415" s="62"/>
      <c r="F415" s="62"/>
    </row>
    <row r="416" spans="1:6" ht="15.75">
      <c r="A416" s="62"/>
      <c r="B416" s="62"/>
      <c r="C416" s="62"/>
      <c r="D416" s="62"/>
      <c r="E416" s="62"/>
      <c r="F416" s="62"/>
    </row>
    <row r="417" spans="1:6" ht="15.75">
      <c r="A417" s="62"/>
      <c r="B417" s="62"/>
      <c r="C417" s="62"/>
      <c r="D417" s="62"/>
      <c r="E417" s="62"/>
      <c r="F417" s="62"/>
    </row>
    <row r="418" spans="1:6" ht="15.75">
      <c r="A418" s="62"/>
      <c r="B418" s="62"/>
      <c r="C418" s="62"/>
      <c r="D418" s="62"/>
      <c r="E418" s="62"/>
      <c r="F418" s="62"/>
    </row>
    <row r="419" spans="1:6" ht="15.75">
      <c r="A419" s="62"/>
      <c r="B419" s="62"/>
      <c r="C419" s="62"/>
      <c r="D419" s="62"/>
      <c r="E419" s="62"/>
      <c r="F419" s="62"/>
    </row>
    <row r="420" spans="1:6" ht="15.75">
      <c r="A420" s="62"/>
      <c r="B420" s="62"/>
      <c r="C420" s="62"/>
      <c r="D420" s="62"/>
      <c r="E420" s="62"/>
      <c r="F420" s="62"/>
    </row>
    <row r="421" spans="1:6" ht="15.75">
      <c r="A421" s="62"/>
      <c r="B421" s="62"/>
      <c r="C421" s="62"/>
      <c r="D421" s="62"/>
      <c r="E421" s="62"/>
      <c r="F421" s="62"/>
    </row>
    <row r="422" spans="1:6" ht="15.75">
      <c r="A422" s="62"/>
      <c r="B422" s="62"/>
      <c r="C422" s="62"/>
      <c r="D422" s="62"/>
      <c r="E422" s="62"/>
      <c r="F422" s="62"/>
    </row>
    <row r="423" spans="1:6" ht="15.75">
      <c r="A423" s="62"/>
      <c r="B423" s="62"/>
      <c r="C423" s="62"/>
      <c r="D423" s="62"/>
      <c r="E423" s="62"/>
      <c r="F423" s="62"/>
    </row>
    <row r="424" spans="1:6" ht="15.75">
      <c r="A424" s="62"/>
      <c r="B424" s="62"/>
      <c r="C424" s="62"/>
      <c r="D424" s="62"/>
      <c r="E424" s="62"/>
      <c r="F424" s="62"/>
    </row>
    <row r="425" spans="1:6" ht="15.75">
      <c r="A425" s="62"/>
      <c r="B425" s="62"/>
      <c r="C425" s="62"/>
      <c r="D425" s="62"/>
      <c r="E425" s="62"/>
      <c r="F425" s="62"/>
    </row>
    <row r="426" spans="1:6" ht="15.75">
      <c r="A426" s="62"/>
      <c r="B426" s="62"/>
      <c r="C426" s="62"/>
      <c r="D426" s="62"/>
      <c r="E426" s="62"/>
      <c r="F426" s="62"/>
    </row>
    <row r="427" spans="1:6" ht="15.75">
      <c r="A427" s="62"/>
      <c r="B427" s="62"/>
      <c r="C427" s="62"/>
      <c r="D427" s="62"/>
      <c r="E427" s="62"/>
      <c r="F427" s="62"/>
    </row>
    <row r="428" spans="1:6" ht="15.75">
      <c r="A428" s="62"/>
      <c r="B428" s="62"/>
      <c r="C428" s="62"/>
      <c r="D428" s="62"/>
      <c r="E428" s="62"/>
      <c r="F428" s="62"/>
    </row>
    <row r="429" spans="1:6" ht="15.75">
      <c r="A429" s="62"/>
      <c r="B429" s="62"/>
      <c r="C429" s="62"/>
      <c r="D429" s="62"/>
      <c r="E429" s="62"/>
      <c r="F429" s="62"/>
    </row>
    <row r="430" spans="1:6" ht="15.75">
      <c r="A430" s="62"/>
      <c r="B430" s="62"/>
      <c r="C430" s="62"/>
      <c r="D430" s="62"/>
      <c r="E430" s="62"/>
      <c r="F430" s="62"/>
    </row>
    <row r="431" spans="1:6" ht="15.75">
      <c r="A431" s="62"/>
      <c r="B431" s="62"/>
      <c r="C431" s="62"/>
      <c r="D431" s="62"/>
      <c r="E431" s="62"/>
      <c r="F431" s="62"/>
    </row>
    <row r="432" spans="1:6" ht="15.75">
      <c r="A432" s="62"/>
      <c r="B432" s="62"/>
      <c r="C432" s="62"/>
      <c r="D432" s="62"/>
      <c r="E432" s="62"/>
      <c r="F432" s="62"/>
    </row>
    <row r="433" spans="1:6" ht="15.75">
      <c r="A433" s="62"/>
      <c r="B433" s="62"/>
      <c r="C433" s="62"/>
      <c r="D433" s="62"/>
      <c r="E433" s="62"/>
      <c r="F433" s="62"/>
    </row>
    <row r="434" spans="1:6" ht="15.75">
      <c r="A434" s="62"/>
      <c r="B434" s="62"/>
      <c r="C434" s="62"/>
      <c r="D434" s="62"/>
      <c r="E434" s="62"/>
      <c r="F434" s="62"/>
    </row>
    <row r="435" spans="1:6" ht="15.75">
      <c r="A435" s="62"/>
      <c r="B435" s="62"/>
      <c r="C435" s="62"/>
      <c r="D435" s="62"/>
      <c r="E435" s="62"/>
      <c r="F435" s="62"/>
    </row>
    <row r="436" spans="1:6" ht="15.75">
      <c r="A436" s="62"/>
      <c r="B436" s="62"/>
      <c r="C436" s="62"/>
      <c r="D436" s="62"/>
      <c r="E436" s="62"/>
      <c r="F436" s="62"/>
    </row>
    <row r="437" spans="1:6" ht="15.75">
      <c r="A437" s="62"/>
      <c r="B437" s="62"/>
      <c r="C437" s="62"/>
      <c r="D437" s="62"/>
      <c r="E437" s="62"/>
      <c r="F437" s="62"/>
    </row>
    <row r="438" spans="1:6" ht="15.75">
      <c r="A438" s="62"/>
      <c r="B438" s="62"/>
      <c r="C438" s="62"/>
      <c r="D438" s="62"/>
      <c r="E438" s="62"/>
      <c r="F438" s="62"/>
    </row>
    <row r="439" spans="1:6" ht="15.75">
      <c r="A439" s="62"/>
      <c r="B439" s="62"/>
      <c r="C439" s="62"/>
      <c r="D439" s="62"/>
      <c r="E439" s="62"/>
      <c r="F439" s="62"/>
    </row>
    <row r="440" spans="1:6" ht="15.75">
      <c r="A440" s="62"/>
      <c r="B440" s="62"/>
      <c r="C440" s="62"/>
      <c r="D440" s="62"/>
      <c r="E440" s="62"/>
      <c r="F440" s="62"/>
    </row>
    <row r="441" spans="1:6" ht="15.75">
      <c r="A441" s="62"/>
      <c r="B441" s="62"/>
      <c r="C441" s="62"/>
      <c r="D441" s="62"/>
      <c r="E441" s="62"/>
      <c r="F441" s="62"/>
    </row>
    <row r="442" spans="1:6" ht="15.75">
      <c r="A442" s="62"/>
      <c r="B442" s="62"/>
      <c r="C442" s="62"/>
      <c r="D442" s="62"/>
      <c r="E442" s="62"/>
      <c r="F442" s="62"/>
    </row>
    <row r="443" spans="1:6" ht="15.75">
      <c r="A443" s="62"/>
      <c r="B443" s="62"/>
      <c r="C443" s="62"/>
      <c r="D443" s="62"/>
      <c r="E443" s="62"/>
      <c r="F443" s="62"/>
    </row>
    <row r="444" spans="1:6" ht="15.75">
      <c r="A444" s="62"/>
      <c r="B444" s="62"/>
      <c r="C444" s="62"/>
      <c r="D444" s="62"/>
      <c r="E444" s="62"/>
      <c r="F444" s="62"/>
    </row>
    <row r="445" spans="1:6" ht="15.75">
      <c r="A445" s="62"/>
      <c r="B445" s="62"/>
      <c r="C445" s="62"/>
      <c r="D445" s="62"/>
      <c r="E445" s="62"/>
      <c r="F445" s="62"/>
    </row>
    <row r="446" spans="1:6" ht="15.75">
      <c r="A446" s="62"/>
      <c r="B446" s="62"/>
      <c r="C446" s="62"/>
      <c r="D446" s="62"/>
      <c r="E446" s="62"/>
      <c r="F446" s="62"/>
    </row>
    <row r="447" spans="1:6" ht="15.75">
      <c r="A447" s="62"/>
      <c r="B447" s="62"/>
      <c r="C447" s="62"/>
      <c r="D447" s="62"/>
      <c r="E447" s="62"/>
      <c r="F447" s="62"/>
    </row>
    <row r="448" spans="1:6" ht="15.75">
      <c r="A448" s="62"/>
      <c r="B448" s="62"/>
      <c r="C448" s="62"/>
      <c r="D448" s="62"/>
      <c r="E448" s="62"/>
      <c r="F448" s="62"/>
    </row>
    <row r="449" spans="1:6" ht="15.75">
      <c r="A449" s="62"/>
      <c r="B449" s="62"/>
      <c r="C449" s="62"/>
      <c r="D449" s="62"/>
      <c r="E449" s="62"/>
      <c r="F449" s="62"/>
    </row>
    <row r="450" spans="1:6" ht="15.75">
      <c r="A450" s="62"/>
      <c r="B450" s="62"/>
      <c r="C450" s="62"/>
      <c r="D450" s="62"/>
      <c r="E450" s="62"/>
      <c r="F450" s="62"/>
    </row>
    <row r="451" spans="1:6" ht="15.75">
      <c r="A451" s="62"/>
      <c r="B451" s="62"/>
      <c r="C451" s="62"/>
      <c r="D451" s="62"/>
      <c r="E451" s="62"/>
      <c r="F451" s="62"/>
    </row>
    <row r="452" spans="1:6" ht="15.75">
      <c r="A452" s="62"/>
      <c r="B452" s="62"/>
      <c r="C452" s="62"/>
      <c r="D452" s="62"/>
      <c r="E452" s="62"/>
      <c r="F452" s="62"/>
    </row>
    <row r="453" spans="1:6" ht="15.75">
      <c r="A453" s="62"/>
      <c r="B453" s="62"/>
      <c r="C453" s="62"/>
      <c r="D453" s="62"/>
      <c r="E453" s="62"/>
      <c r="F453" s="62"/>
    </row>
    <row r="454" spans="1:6" ht="15.75">
      <c r="A454" s="62"/>
      <c r="B454" s="62"/>
      <c r="C454" s="62"/>
      <c r="D454" s="62"/>
      <c r="E454" s="62"/>
      <c r="F454" s="62"/>
    </row>
    <row r="455" spans="1:6" ht="15.75">
      <c r="A455" s="62"/>
      <c r="B455" s="62"/>
      <c r="C455" s="62"/>
      <c r="D455" s="62"/>
      <c r="E455" s="62"/>
      <c r="F455" s="62"/>
    </row>
    <row r="456" spans="1:6" ht="15.75">
      <c r="A456" s="62"/>
      <c r="B456" s="62"/>
      <c r="C456" s="62"/>
      <c r="D456" s="62"/>
      <c r="E456" s="62"/>
      <c r="F456" s="62"/>
    </row>
    <row r="457" spans="1:6" ht="15.75">
      <c r="A457" s="62"/>
      <c r="B457" s="62"/>
      <c r="C457" s="62"/>
      <c r="D457" s="62"/>
      <c r="E457" s="62"/>
      <c r="F457" s="62"/>
    </row>
    <row r="458" spans="1:6" ht="15.75">
      <c r="A458" s="62"/>
      <c r="B458" s="62"/>
      <c r="C458" s="62"/>
      <c r="D458" s="62"/>
      <c r="E458" s="62"/>
      <c r="F458" s="62"/>
    </row>
    <row r="459" spans="1:6" ht="15.75">
      <c r="A459" s="62"/>
      <c r="B459" s="62"/>
      <c r="C459" s="62"/>
      <c r="D459" s="62"/>
      <c r="E459" s="62"/>
      <c r="F459" s="62"/>
    </row>
    <row r="460" spans="1:6" ht="12.75">
      <c r="A460" s="63"/>
      <c r="B460" s="63"/>
      <c r="C460" s="63"/>
      <c r="D460" s="63"/>
      <c r="E460" s="63"/>
      <c r="F460" s="63"/>
    </row>
    <row r="461" spans="1:6" ht="12.75">
      <c r="A461" s="63"/>
      <c r="B461" s="63"/>
      <c r="C461" s="63"/>
      <c r="D461" s="63"/>
      <c r="E461" s="63"/>
      <c r="F461" s="63"/>
    </row>
    <row r="462" spans="1:6" ht="12.75">
      <c r="A462" s="63"/>
      <c r="B462" s="63"/>
      <c r="C462" s="63"/>
      <c r="D462" s="63"/>
      <c r="E462" s="63"/>
      <c r="F462" s="63"/>
    </row>
    <row r="463" spans="1:6" ht="12.75">
      <c r="A463" s="63"/>
      <c r="B463" s="63"/>
      <c r="C463" s="63"/>
      <c r="D463" s="63"/>
      <c r="E463" s="63"/>
      <c r="F463" s="63"/>
    </row>
    <row r="464" spans="1:6" ht="12.75">
      <c r="A464" s="63"/>
      <c r="B464" s="63"/>
      <c r="C464" s="63"/>
      <c r="D464" s="63"/>
      <c r="E464" s="63"/>
      <c r="F464" s="63"/>
    </row>
    <row r="465" spans="1:6" ht="12.75">
      <c r="A465" s="63"/>
      <c r="B465" s="63"/>
      <c r="C465" s="63"/>
      <c r="D465" s="63"/>
      <c r="E465" s="63"/>
      <c r="F465" s="63"/>
    </row>
    <row r="466" spans="1:6" ht="12.75">
      <c r="A466" s="63"/>
      <c r="B466" s="63"/>
      <c r="C466" s="63"/>
      <c r="D466" s="63"/>
      <c r="E466" s="63"/>
      <c r="F466" s="63"/>
    </row>
    <row r="467" spans="1:6" ht="12.75">
      <c r="A467" s="63"/>
      <c r="B467" s="63"/>
      <c r="C467" s="63"/>
      <c r="D467" s="63"/>
      <c r="E467" s="63"/>
      <c r="F467" s="63"/>
    </row>
    <row r="468" spans="1:6" ht="12.75">
      <c r="A468" s="63"/>
      <c r="B468" s="63"/>
      <c r="C468" s="63"/>
      <c r="D468" s="63"/>
      <c r="E468" s="63"/>
      <c r="F468" s="63"/>
    </row>
    <row r="469" spans="1:6" ht="12.75">
      <c r="A469" s="63"/>
      <c r="B469" s="63"/>
      <c r="C469" s="63"/>
      <c r="D469" s="63"/>
      <c r="E469" s="63"/>
      <c r="F469" s="63"/>
    </row>
    <row r="470" spans="1:6" ht="12.75">
      <c r="A470" s="63"/>
      <c r="B470" s="63"/>
      <c r="C470" s="63"/>
      <c r="D470" s="63"/>
      <c r="E470" s="63"/>
      <c r="F470" s="63"/>
    </row>
    <row r="471" spans="1:6" ht="12.75">
      <c r="A471" s="63"/>
      <c r="B471" s="63"/>
      <c r="C471" s="63"/>
      <c r="D471" s="63"/>
      <c r="E471" s="63"/>
      <c r="F471" s="63"/>
    </row>
    <row r="472" spans="1:6" ht="12.75">
      <c r="A472" s="63"/>
      <c r="B472" s="63"/>
      <c r="C472" s="63"/>
      <c r="D472" s="63"/>
      <c r="E472" s="63"/>
      <c r="F472" s="63"/>
    </row>
    <row r="473" spans="1:6" ht="12.75">
      <c r="A473" s="63"/>
      <c r="B473" s="63"/>
      <c r="C473" s="63"/>
      <c r="D473" s="63"/>
      <c r="E473" s="63"/>
      <c r="F473" s="63"/>
    </row>
    <row r="474" spans="1:6" ht="12.75">
      <c r="A474" s="63"/>
      <c r="B474" s="63"/>
      <c r="C474" s="63"/>
      <c r="D474" s="63"/>
      <c r="E474" s="63"/>
      <c r="F474" s="63"/>
    </row>
    <row r="475" spans="1:6" ht="12.75">
      <c r="A475" s="63"/>
      <c r="B475" s="63"/>
      <c r="C475" s="63"/>
      <c r="D475" s="63"/>
      <c r="E475" s="63"/>
      <c r="F475" s="6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F9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421875" style="10" customWidth="1"/>
    <col min="2" max="2" width="18.8515625" style="10" customWidth="1"/>
    <col min="3" max="3" width="9.140625" style="10" customWidth="1"/>
    <col min="4" max="4" width="17.421875" style="10" customWidth="1"/>
    <col min="5" max="5" width="9.140625" style="10" customWidth="1"/>
    <col min="6" max="6" width="35.28125" style="10" customWidth="1"/>
    <col min="7" max="16384" width="9.140625" style="10" customWidth="1"/>
  </cols>
  <sheetData>
    <row r="1" ht="12.75">
      <c r="E1" s="10" t="s">
        <v>721</v>
      </c>
    </row>
    <row r="2" spans="1:6" ht="21">
      <c r="A2" s="279" t="s">
        <v>7</v>
      </c>
      <c r="B2" s="279"/>
      <c r="C2" s="279"/>
      <c r="D2" s="279"/>
      <c r="E2" s="279"/>
      <c r="F2" s="279"/>
    </row>
    <row r="4" spans="1:6" ht="12.75">
      <c r="A4" s="108" t="s">
        <v>722</v>
      </c>
      <c r="B4" s="108" t="s">
        <v>723</v>
      </c>
      <c r="C4" s="108" t="s">
        <v>724</v>
      </c>
      <c r="D4" s="108" t="s">
        <v>725</v>
      </c>
      <c r="E4" s="108" t="s">
        <v>726</v>
      </c>
      <c r="F4" s="108" t="s">
        <v>224</v>
      </c>
    </row>
    <row r="5" spans="1:6" ht="36">
      <c r="A5" s="189">
        <v>1</v>
      </c>
      <c r="B5" s="189" t="s">
        <v>727</v>
      </c>
      <c r="C5" s="189">
        <v>7</v>
      </c>
      <c r="D5" s="207">
        <v>7</v>
      </c>
      <c r="E5" s="189">
        <v>20.6</v>
      </c>
      <c r="F5" s="208" t="s">
        <v>1423</v>
      </c>
    </row>
    <row r="6" spans="1:6" ht="36">
      <c r="A6" s="108">
        <v>2</v>
      </c>
      <c r="B6" s="108" t="s">
        <v>727</v>
      </c>
      <c r="C6" s="108">
        <v>7</v>
      </c>
      <c r="D6" s="114">
        <v>10</v>
      </c>
      <c r="E6" s="108">
        <v>3.8</v>
      </c>
      <c r="F6" s="208" t="s">
        <v>1423</v>
      </c>
    </row>
    <row r="7" spans="1:6" ht="36">
      <c r="A7" s="108">
        <v>3</v>
      </c>
      <c r="B7" s="108" t="s">
        <v>727</v>
      </c>
      <c r="C7" s="108">
        <v>7</v>
      </c>
      <c r="D7" s="114">
        <v>12</v>
      </c>
      <c r="E7" s="108">
        <v>4.8</v>
      </c>
      <c r="F7" s="208" t="s">
        <v>1423</v>
      </c>
    </row>
    <row r="8" spans="1:6" ht="36">
      <c r="A8" s="108">
        <v>4</v>
      </c>
      <c r="B8" s="108" t="s">
        <v>727</v>
      </c>
      <c r="C8" s="108">
        <v>7</v>
      </c>
      <c r="D8" s="114">
        <v>13</v>
      </c>
      <c r="E8" s="108">
        <v>4.2</v>
      </c>
      <c r="F8" s="208" t="s">
        <v>1423</v>
      </c>
    </row>
    <row r="9" spans="1:6" ht="36">
      <c r="A9" s="108">
        <v>5</v>
      </c>
      <c r="B9" s="108" t="s">
        <v>727</v>
      </c>
      <c r="C9" s="108">
        <v>7</v>
      </c>
      <c r="D9" s="114">
        <v>17</v>
      </c>
      <c r="E9" s="108">
        <v>1.7</v>
      </c>
      <c r="F9" s="208" t="s">
        <v>1423</v>
      </c>
    </row>
    <row r="10" spans="1:6" ht="36">
      <c r="A10" s="108">
        <v>6</v>
      </c>
      <c r="B10" s="108" t="s">
        <v>727</v>
      </c>
      <c r="C10" s="108">
        <v>19</v>
      </c>
      <c r="D10" s="108" t="s">
        <v>728</v>
      </c>
      <c r="E10" s="108">
        <v>14</v>
      </c>
      <c r="F10" s="208" t="s">
        <v>1423</v>
      </c>
    </row>
    <row r="11" spans="1:6" ht="36">
      <c r="A11" s="108">
        <v>7</v>
      </c>
      <c r="B11" s="108" t="s">
        <v>727</v>
      </c>
      <c r="C11" s="108">
        <v>20</v>
      </c>
      <c r="D11" s="108" t="s">
        <v>729</v>
      </c>
      <c r="E11" s="108">
        <v>42</v>
      </c>
      <c r="F11" s="208" t="s">
        <v>1423</v>
      </c>
    </row>
    <row r="12" spans="1:6" ht="36">
      <c r="A12" s="108">
        <v>8</v>
      </c>
      <c r="B12" s="108" t="s">
        <v>727</v>
      </c>
      <c r="C12" s="108">
        <v>23</v>
      </c>
      <c r="D12" s="108" t="s">
        <v>730</v>
      </c>
      <c r="E12" s="108">
        <v>12.4</v>
      </c>
      <c r="F12" s="208" t="s">
        <v>1423</v>
      </c>
    </row>
    <row r="13" spans="1:6" ht="36">
      <c r="A13" s="108">
        <v>9</v>
      </c>
      <c r="B13" s="108" t="s">
        <v>727</v>
      </c>
      <c r="C13" s="108">
        <v>47</v>
      </c>
      <c r="D13" s="108" t="s">
        <v>731</v>
      </c>
      <c r="E13" s="108">
        <v>23.5</v>
      </c>
      <c r="F13" s="208" t="s">
        <v>1423</v>
      </c>
    </row>
    <row r="14" spans="1:6" ht="36">
      <c r="A14" s="108">
        <v>10</v>
      </c>
      <c r="B14" s="108" t="s">
        <v>727</v>
      </c>
      <c r="C14" s="108">
        <v>48</v>
      </c>
      <c r="D14" s="108" t="s">
        <v>732</v>
      </c>
      <c r="E14" s="108">
        <v>44.6</v>
      </c>
      <c r="F14" s="208" t="s">
        <v>1423</v>
      </c>
    </row>
    <row r="15" spans="1:6" ht="36">
      <c r="A15" s="108">
        <v>11</v>
      </c>
      <c r="B15" s="108" t="s">
        <v>727</v>
      </c>
      <c r="C15" s="108">
        <v>49</v>
      </c>
      <c r="D15" s="115" t="s">
        <v>733</v>
      </c>
      <c r="E15" s="108">
        <v>65.5</v>
      </c>
      <c r="F15" s="208" t="s">
        <v>1423</v>
      </c>
    </row>
    <row r="16" spans="1:6" ht="36">
      <c r="A16" s="108">
        <v>12</v>
      </c>
      <c r="B16" s="108" t="s">
        <v>727</v>
      </c>
      <c r="C16" s="108">
        <v>51</v>
      </c>
      <c r="D16" s="115" t="s">
        <v>734</v>
      </c>
      <c r="E16" s="108">
        <v>70</v>
      </c>
      <c r="F16" s="208" t="s">
        <v>1423</v>
      </c>
    </row>
    <row r="17" spans="1:6" ht="36">
      <c r="A17" s="108">
        <v>13</v>
      </c>
      <c r="B17" s="108" t="s">
        <v>727</v>
      </c>
      <c r="C17" s="108">
        <v>52</v>
      </c>
      <c r="D17" s="108" t="s">
        <v>735</v>
      </c>
      <c r="E17" s="108">
        <v>53.6</v>
      </c>
      <c r="F17" s="208" t="s">
        <v>1423</v>
      </c>
    </row>
    <row r="18" spans="1:6" ht="36">
      <c r="A18" s="108">
        <v>14</v>
      </c>
      <c r="B18" s="108" t="s">
        <v>727</v>
      </c>
      <c r="C18" s="108">
        <v>53</v>
      </c>
      <c r="D18" s="108" t="s">
        <v>736</v>
      </c>
      <c r="E18" s="108">
        <v>40.5</v>
      </c>
      <c r="F18" s="208" t="s">
        <v>1423</v>
      </c>
    </row>
    <row r="19" spans="1:6" ht="36">
      <c r="A19" s="108">
        <v>15</v>
      </c>
      <c r="B19" s="108" t="s">
        <v>727</v>
      </c>
      <c r="C19" s="108">
        <v>54</v>
      </c>
      <c r="D19" s="108" t="s">
        <v>737</v>
      </c>
      <c r="E19" s="108">
        <v>59.7</v>
      </c>
      <c r="F19" s="208" t="s">
        <v>1423</v>
      </c>
    </row>
    <row r="20" spans="1:6" ht="15">
      <c r="A20" s="108"/>
      <c r="B20" s="108" t="s">
        <v>275</v>
      </c>
      <c r="C20" s="108"/>
      <c r="D20" s="108"/>
      <c r="E20" s="116">
        <f>SUM(E5:E19)</f>
        <v>460.90000000000003</v>
      </c>
      <c r="F20" s="208"/>
    </row>
    <row r="21" spans="1:6" ht="12.75">
      <c r="A21" s="108"/>
      <c r="B21" s="108"/>
      <c r="C21" s="108"/>
      <c r="D21" s="108"/>
      <c r="E21" s="108"/>
      <c r="F21" s="208"/>
    </row>
    <row r="22" spans="1:6" ht="36">
      <c r="A22" s="108">
        <v>16</v>
      </c>
      <c r="B22" s="108" t="s">
        <v>738</v>
      </c>
      <c r="C22" s="108">
        <v>36</v>
      </c>
      <c r="D22" s="117" t="s">
        <v>739</v>
      </c>
      <c r="E22" s="108">
        <v>40.9</v>
      </c>
      <c r="F22" s="208" t="s">
        <v>1423</v>
      </c>
    </row>
    <row r="23" spans="1:6" ht="36">
      <c r="A23" s="108">
        <v>17</v>
      </c>
      <c r="B23" s="108" t="s">
        <v>738</v>
      </c>
      <c r="C23" s="108">
        <v>37</v>
      </c>
      <c r="D23" s="117" t="s">
        <v>740</v>
      </c>
      <c r="E23" s="108">
        <v>34.4</v>
      </c>
      <c r="F23" s="208" t="s">
        <v>1423</v>
      </c>
    </row>
    <row r="24" spans="1:6" ht="36">
      <c r="A24" s="108">
        <v>18</v>
      </c>
      <c r="B24" s="108" t="s">
        <v>738</v>
      </c>
      <c r="C24" s="108">
        <v>38</v>
      </c>
      <c r="D24" s="117" t="s">
        <v>741</v>
      </c>
      <c r="E24" s="108">
        <v>62.9</v>
      </c>
      <c r="F24" s="208" t="s">
        <v>1423</v>
      </c>
    </row>
    <row r="25" spans="1:6" ht="36">
      <c r="A25" s="108">
        <v>19</v>
      </c>
      <c r="B25" s="108" t="s">
        <v>738</v>
      </c>
      <c r="C25" s="108">
        <v>39</v>
      </c>
      <c r="D25" s="117" t="s">
        <v>742</v>
      </c>
      <c r="E25" s="108">
        <v>73</v>
      </c>
      <c r="F25" s="208" t="s">
        <v>1423</v>
      </c>
    </row>
    <row r="26" spans="1:6" ht="36">
      <c r="A26" s="108">
        <v>20</v>
      </c>
      <c r="B26" s="108" t="s">
        <v>738</v>
      </c>
      <c r="C26" s="108">
        <v>40</v>
      </c>
      <c r="D26" s="108" t="s">
        <v>743</v>
      </c>
      <c r="E26" s="108">
        <v>79.2</v>
      </c>
      <c r="F26" s="208" t="s">
        <v>1423</v>
      </c>
    </row>
    <row r="27" spans="1:6" ht="36">
      <c r="A27" s="108">
        <v>21</v>
      </c>
      <c r="B27" s="108" t="s">
        <v>738</v>
      </c>
      <c r="C27" s="108">
        <v>41</v>
      </c>
      <c r="D27" s="117" t="s">
        <v>744</v>
      </c>
      <c r="E27" s="108">
        <v>73</v>
      </c>
      <c r="F27" s="208" t="s">
        <v>1423</v>
      </c>
    </row>
    <row r="28" spans="1:6" ht="36">
      <c r="A28" s="108">
        <v>22</v>
      </c>
      <c r="B28" s="108" t="s">
        <v>738</v>
      </c>
      <c r="C28" s="108">
        <v>42</v>
      </c>
      <c r="D28" s="117" t="s">
        <v>744</v>
      </c>
      <c r="E28" s="108">
        <v>77.6</v>
      </c>
      <c r="F28" s="208" t="s">
        <v>1423</v>
      </c>
    </row>
    <row r="29" spans="1:6" ht="36">
      <c r="A29" s="108">
        <v>23</v>
      </c>
      <c r="B29" s="108" t="s">
        <v>738</v>
      </c>
      <c r="C29" s="108">
        <v>43</v>
      </c>
      <c r="D29" s="118" t="s">
        <v>745</v>
      </c>
      <c r="E29" s="108">
        <v>38.5</v>
      </c>
      <c r="F29" s="208" t="s">
        <v>1423</v>
      </c>
    </row>
    <row r="30" spans="1:6" ht="36">
      <c r="A30" s="108">
        <v>24</v>
      </c>
      <c r="B30" s="108" t="s">
        <v>738</v>
      </c>
      <c r="C30" s="108">
        <v>44</v>
      </c>
      <c r="D30" s="117" t="s">
        <v>746</v>
      </c>
      <c r="E30" s="108">
        <v>73.1</v>
      </c>
      <c r="F30" s="208" t="s">
        <v>1423</v>
      </c>
    </row>
    <row r="31" spans="1:6" ht="36">
      <c r="A31" s="108">
        <v>26</v>
      </c>
      <c r="B31" s="108" t="s">
        <v>738</v>
      </c>
      <c r="C31" s="108">
        <v>46</v>
      </c>
      <c r="D31" s="118" t="s">
        <v>747</v>
      </c>
      <c r="E31" s="108">
        <v>124.9</v>
      </c>
      <c r="F31" s="208" t="s">
        <v>1423</v>
      </c>
    </row>
    <row r="32" spans="1:6" ht="36">
      <c r="A32" s="108">
        <v>27</v>
      </c>
      <c r="B32" s="108" t="s">
        <v>738</v>
      </c>
      <c r="C32" s="108">
        <v>51</v>
      </c>
      <c r="D32" s="108" t="s">
        <v>748</v>
      </c>
      <c r="E32" s="108">
        <v>59.5</v>
      </c>
      <c r="F32" s="208" t="s">
        <v>1423</v>
      </c>
    </row>
    <row r="33" spans="1:6" ht="36">
      <c r="A33" s="108">
        <v>28</v>
      </c>
      <c r="B33" s="108" t="s">
        <v>738</v>
      </c>
      <c r="C33" s="119">
        <v>52</v>
      </c>
      <c r="D33" s="108" t="s">
        <v>749</v>
      </c>
      <c r="E33" s="108">
        <v>38.3</v>
      </c>
      <c r="F33" s="208" t="s">
        <v>1423</v>
      </c>
    </row>
    <row r="34" spans="1:6" ht="36">
      <c r="A34" s="108">
        <v>29</v>
      </c>
      <c r="B34" s="108" t="s">
        <v>738</v>
      </c>
      <c r="C34" s="119">
        <v>1</v>
      </c>
      <c r="D34" s="120" t="s">
        <v>750</v>
      </c>
      <c r="E34" s="108">
        <v>18.2</v>
      </c>
      <c r="F34" s="208" t="s">
        <v>1423</v>
      </c>
    </row>
    <row r="35" spans="1:6" ht="36">
      <c r="A35" s="108">
        <v>30</v>
      </c>
      <c r="B35" s="108" t="s">
        <v>738</v>
      </c>
      <c r="C35" s="119">
        <v>67</v>
      </c>
      <c r="D35" s="108" t="s">
        <v>751</v>
      </c>
      <c r="E35" s="108">
        <v>17.3</v>
      </c>
      <c r="F35" s="208" t="s">
        <v>1423</v>
      </c>
    </row>
    <row r="36" spans="1:6" ht="15">
      <c r="A36" s="108"/>
      <c r="B36" s="108" t="s">
        <v>275</v>
      </c>
      <c r="C36" s="108"/>
      <c r="D36" s="108"/>
      <c r="E36" s="116">
        <f>SUM(E22:E35)</f>
        <v>810.8</v>
      </c>
      <c r="F36" s="208"/>
    </row>
    <row r="37" spans="1:6" ht="15">
      <c r="A37" s="108"/>
      <c r="B37" s="108"/>
      <c r="C37" s="108"/>
      <c r="D37" s="108"/>
      <c r="E37" s="116"/>
      <c r="F37" s="208"/>
    </row>
    <row r="38" spans="1:6" ht="36.75">
      <c r="A38" s="108">
        <v>31</v>
      </c>
      <c r="B38" s="108" t="s">
        <v>752</v>
      </c>
      <c r="C38" s="108">
        <v>19</v>
      </c>
      <c r="D38" s="108">
        <v>1.9</v>
      </c>
      <c r="E38" s="121">
        <v>29</v>
      </c>
      <c r="F38" s="208" t="s">
        <v>1423</v>
      </c>
    </row>
    <row r="39" spans="1:6" ht="36.75">
      <c r="A39" s="108">
        <v>32</v>
      </c>
      <c r="B39" s="108" t="s">
        <v>752</v>
      </c>
      <c r="C39" s="108">
        <v>20</v>
      </c>
      <c r="D39" s="108" t="s">
        <v>753</v>
      </c>
      <c r="E39" s="121">
        <v>14.1</v>
      </c>
      <c r="F39" s="208" t="s">
        <v>1423</v>
      </c>
    </row>
    <row r="40" spans="1:6" ht="36">
      <c r="A40" s="108">
        <v>33</v>
      </c>
      <c r="B40" s="108" t="s">
        <v>752</v>
      </c>
      <c r="C40" s="108">
        <v>43</v>
      </c>
      <c r="D40" s="108" t="s">
        <v>754</v>
      </c>
      <c r="E40" s="108">
        <v>38.6</v>
      </c>
      <c r="F40" s="208" t="s">
        <v>1423</v>
      </c>
    </row>
    <row r="41" spans="1:6" ht="36">
      <c r="A41" s="108">
        <v>34</v>
      </c>
      <c r="B41" s="108" t="s">
        <v>752</v>
      </c>
      <c r="C41" s="108">
        <v>44</v>
      </c>
      <c r="D41" s="108" t="s">
        <v>755</v>
      </c>
      <c r="E41" s="108">
        <v>26.8</v>
      </c>
      <c r="F41" s="208" t="s">
        <v>1423</v>
      </c>
    </row>
    <row r="42" spans="1:6" ht="36">
      <c r="A42" s="108">
        <v>35</v>
      </c>
      <c r="B42" s="108" t="s">
        <v>752</v>
      </c>
      <c r="C42" s="108">
        <v>45</v>
      </c>
      <c r="D42" s="118" t="s">
        <v>756</v>
      </c>
      <c r="E42" s="108">
        <v>52.1</v>
      </c>
      <c r="F42" s="208" t="s">
        <v>1423</v>
      </c>
    </row>
    <row r="43" spans="1:6" ht="36">
      <c r="A43" s="108">
        <v>36</v>
      </c>
      <c r="B43" s="108" t="s">
        <v>752</v>
      </c>
      <c r="C43" s="108">
        <v>46</v>
      </c>
      <c r="D43" s="108" t="s">
        <v>757</v>
      </c>
      <c r="E43" s="108">
        <v>23.7</v>
      </c>
      <c r="F43" s="208" t="s">
        <v>1423</v>
      </c>
    </row>
    <row r="44" spans="1:6" ht="36">
      <c r="A44" s="108">
        <v>37</v>
      </c>
      <c r="B44" s="108" t="s">
        <v>752</v>
      </c>
      <c r="C44" s="108">
        <v>47</v>
      </c>
      <c r="D44" s="114">
        <v>9</v>
      </c>
      <c r="E44" s="108">
        <v>4.6</v>
      </c>
      <c r="F44" s="208" t="s">
        <v>1423</v>
      </c>
    </row>
    <row r="45" spans="1:6" ht="36">
      <c r="A45" s="108">
        <v>38</v>
      </c>
      <c r="B45" s="108" t="s">
        <v>752</v>
      </c>
      <c r="C45" s="108">
        <v>48</v>
      </c>
      <c r="D45" s="114">
        <v>1.3</v>
      </c>
      <c r="E45" s="108">
        <v>26.2</v>
      </c>
      <c r="F45" s="208" t="s">
        <v>1423</v>
      </c>
    </row>
    <row r="46" spans="1:6" ht="36">
      <c r="A46" s="108">
        <v>39</v>
      </c>
      <c r="B46" s="108" t="s">
        <v>752</v>
      </c>
      <c r="C46" s="108">
        <v>49</v>
      </c>
      <c r="D46" s="108" t="s">
        <v>758</v>
      </c>
      <c r="E46" s="108">
        <v>53.8</v>
      </c>
      <c r="F46" s="208" t="s">
        <v>1423</v>
      </c>
    </row>
    <row r="47" spans="1:6" ht="36">
      <c r="A47" s="108">
        <v>40</v>
      </c>
      <c r="B47" s="108" t="s">
        <v>752</v>
      </c>
      <c r="C47" s="108">
        <v>50</v>
      </c>
      <c r="D47" s="114">
        <v>2</v>
      </c>
      <c r="E47" s="108">
        <v>5.7</v>
      </c>
      <c r="F47" s="208" t="s">
        <v>1423</v>
      </c>
    </row>
    <row r="48" spans="1:6" ht="15">
      <c r="A48" s="108"/>
      <c r="B48" s="108" t="s">
        <v>275</v>
      </c>
      <c r="C48" s="108"/>
      <c r="D48" s="108"/>
      <c r="E48" s="116">
        <f>SUM(E38:E47)</f>
        <v>274.59999999999997</v>
      </c>
      <c r="F48" s="208"/>
    </row>
    <row r="49" spans="1:6" ht="12.75">
      <c r="A49" s="108"/>
      <c r="B49" s="108"/>
      <c r="C49" s="108"/>
      <c r="D49" s="108"/>
      <c r="E49" s="108"/>
      <c r="F49" s="208"/>
    </row>
    <row r="50" spans="1:6" ht="36">
      <c r="A50" s="108"/>
      <c r="B50" s="108" t="s">
        <v>759</v>
      </c>
      <c r="C50" s="108">
        <v>1</v>
      </c>
      <c r="D50" s="108" t="s">
        <v>760</v>
      </c>
      <c r="E50" s="108">
        <v>179.5</v>
      </c>
      <c r="F50" s="208" t="s">
        <v>1423</v>
      </c>
    </row>
    <row r="51" spans="1:6" ht="36">
      <c r="A51" s="108">
        <v>42</v>
      </c>
      <c r="B51" s="108" t="s">
        <v>759</v>
      </c>
      <c r="C51" s="108">
        <v>3</v>
      </c>
      <c r="D51" s="108" t="s">
        <v>761</v>
      </c>
      <c r="E51" s="108">
        <v>102.3</v>
      </c>
      <c r="F51" s="208" t="s">
        <v>1423</v>
      </c>
    </row>
    <row r="52" spans="1:6" ht="36">
      <c r="A52" s="108">
        <v>43</v>
      </c>
      <c r="B52" s="108" t="s">
        <v>759</v>
      </c>
      <c r="C52" s="108">
        <v>31</v>
      </c>
      <c r="D52" s="108" t="s">
        <v>762</v>
      </c>
      <c r="E52" s="108">
        <v>66.9</v>
      </c>
      <c r="F52" s="208" t="s">
        <v>1423</v>
      </c>
    </row>
    <row r="53" spans="1:6" ht="36">
      <c r="A53" s="108">
        <v>44</v>
      </c>
      <c r="B53" s="108" t="s">
        <v>759</v>
      </c>
      <c r="C53" s="108">
        <v>2</v>
      </c>
      <c r="D53" s="108" t="s">
        <v>763</v>
      </c>
      <c r="E53" s="108">
        <v>16.3</v>
      </c>
      <c r="F53" s="208" t="s">
        <v>1423</v>
      </c>
    </row>
    <row r="54" spans="1:6" ht="36">
      <c r="A54" s="108">
        <v>45</v>
      </c>
      <c r="B54" s="108" t="s">
        <v>759</v>
      </c>
      <c r="C54" s="108">
        <v>4</v>
      </c>
      <c r="D54" s="108" t="s">
        <v>764</v>
      </c>
      <c r="E54" s="108">
        <v>47.8</v>
      </c>
      <c r="F54" s="208" t="s">
        <v>1423</v>
      </c>
    </row>
    <row r="55" spans="1:6" ht="36">
      <c r="A55" s="108">
        <v>46</v>
      </c>
      <c r="B55" s="108" t="s">
        <v>759</v>
      </c>
      <c r="C55" s="108">
        <v>5</v>
      </c>
      <c r="D55" s="122" t="s">
        <v>765</v>
      </c>
      <c r="E55" s="108">
        <v>44.2</v>
      </c>
      <c r="F55" s="208" t="s">
        <v>1423</v>
      </c>
    </row>
    <row r="56" spans="1:6" ht="36">
      <c r="A56" s="108">
        <v>47</v>
      </c>
      <c r="B56" s="108" t="s">
        <v>759</v>
      </c>
      <c r="C56" s="108">
        <v>6</v>
      </c>
      <c r="D56" s="122" t="s">
        <v>766</v>
      </c>
      <c r="E56" s="108">
        <v>5.6</v>
      </c>
      <c r="F56" s="208" t="s">
        <v>1423</v>
      </c>
    </row>
    <row r="57" spans="1:6" ht="36">
      <c r="A57" s="108">
        <v>48</v>
      </c>
      <c r="B57" s="108" t="s">
        <v>759</v>
      </c>
      <c r="C57" s="108">
        <v>7</v>
      </c>
      <c r="D57" s="114">
        <v>9</v>
      </c>
      <c r="E57" s="108">
        <v>1.7</v>
      </c>
      <c r="F57" s="208" t="s">
        <v>1423</v>
      </c>
    </row>
    <row r="58" spans="1:6" ht="36">
      <c r="A58" s="108">
        <v>49</v>
      </c>
      <c r="B58" s="108" t="s">
        <v>759</v>
      </c>
      <c r="C58" s="108">
        <v>8</v>
      </c>
      <c r="D58" s="108" t="s">
        <v>767</v>
      </c>
      <c r="E58" s="108">
        <v>55.4</v>
      </c>
      <c r="F58" s="208" t="s">
        <v>1423</v>
      </c>
    </row>
    <row r="59" spans="1:6" ht="36">
      <c r="A59" s="108">
        <v>50</v>
      </c>
      <c r="B59" s="108" t="s">
        <v>759</v>
      </c>
      <c r="C59" s="108">
        <v>10</v>
      </c>
      <c r="D59" s="108" t="s">
        <v>768</v>
      </c>
      <c r="E59" s="108">
        <v>50.9</v>
      </c>
      <c r="F59" s="208" t="s">
        <v>1423</v>
      </c>
    </row>
    <row r="60" spans="1:6" ht="36">
      <c r="A60" s="108">
        <v>51</v>
      </c>
      <c r="B60" s="108" t="s">
        <v>759</v>
      </c>
      <c r="C60" s="108">
        <v>13</v>
      </c>
      <c r="D60" s="114">
        <v>3</v>
      </c>
      <c r="E60" s="108">
        <v>38.5</v>
      </c>
      <c r="F60" s="208" t="s">
        <v>1423</v>
      </c>
    </row>
    <row r="61" spans="1:6" ht="36">
      <c r="A61" s="108">
        <v>52</v>
      </c>
      <c r="B61" s="108" t="s">
        <v>759</v>
      </c>
      <c r="C61" s="108">
        <v>14</v>
      </c>
      <c r="D61" s="118" t="s">
        <v>769</v>
      </c>
      <c r="E61" s="108">
        <v>22.2</v>
      </c>
      <c r="F61" s="208" t="s">
        <v>1423</v>
      </c>
    </row>
    <row r="62" spans="1:6" ht="36">
      <c r="A62" s="108">
        <v>53</v>
      </c>
      <c r="B62" s="108" t="s">
        <v>759</v>
      </c>
      <c r="C62" s="108">
        <v>15</v>
      </c>
      <c r="D62" s="108" t="s">
        <v>770</v>
      </c>
      <c r="E62" s="108">
        <v>9.2</v>
      </c>
      <c r="F62" s="208" t="s">
        <v>1423</v>
      </c>
    </row>
    <row r="63" spans="1:6" ht="36">
      <c r="A63" s="108">
        <v>54</v>
      </c>
      <c r="B63" s="108" t="s">
        <v>759</v>
      </c>
      <c r="C63" s="108">
        <v>17</v>
      </c>
      <c r="D63" s="108" t="s">
        <v>770</v>
      </c>
      <c r="E63" s="108">
        <v>16.6</v>
      </c>
      <c r="F63" s="208" t="s">
        <v>1423</v>
      </c>
    </row>
    <row r="64" spans="1:6" ht="36">
      <c r="A64" s="108">
        <v>55</v>
      </c>
      <c r="B64" s="108" t="s">
        <v>759</v>
      </c>
      <c r="C64" s="108">
        <v>18</v>
      </c>
      <c r="D64" s="108" t="s">
        <v>771</v>
      </c>
      <c r="E64" s="108">
        <v>1.9</v>
      </c>
      <c r="F64" s="208" t="s">
        <v>1423</v>
      </c>
    </row>
    <row r="65" spans="1:6" ht="36">
      <c r="A65" s="108">
        <v>56</v>
      </c>
      <c r="B65" s="108" t="s">
        <v>759</v>
      </c>
      <c r="C65" s="108">
        <v>19</v>
      </c>
      <c r="D65" s="122" t="s">
        <v>766</v>
      </c>
      <c r="E65" s="108">
        <v>18.9</v>
      </c>
      <c r="F65" s="208" t="s">
        <v>1423</v>
      </c>
    </row>
    <row r="66" spans="1:6" ht="36">
      <c r="A66" s="108">
        <v>57</v>
      </c>
      <c r="B66" s="108" t="s">
        <v>759</v>
      </c>
      <c r="C66" s="119">
        <v>39</v>
      </c>
      <c r="D66" s="108" t="s">
        <v>772</v>
      </c>
      <c r="E66" s="108">
        <v>12.2</v>
      </c>
      <c r="F66" s="208" t="s">
        <v>1423</v>
      </c>
    </row>
    <row r="67" spans="1:6" ht="36">
      <c r="A67" s="108">
        <v>58</v>
      </c>
      <c r="B67" s="108" t="s">
        <v>759</v>
      </c>
      <c r="C67" s="119">
        <v>41</v>
      </c>
      <c r="D67" s="122" t="s">
        <v>773</v>
      </c>
      <c r="E67" s="108">
        <v>13.8</v>
      </c>
      <c r="F67" s="208" t="s">
        <v>1423</v>
      </c>
    </row>
    <row r="68" spans="1:6" ht="36">
      <c r="A68" s="108">
        <v>59</v>
      </c>
      <c r="B68" s="108" t="s">
        <v>759</v>
      </c>
      <c r="C68" s="119">
        <v>42</v>
      </c>
      <c r="D68" s="114">
        <v>15</v>
      </c>
      <c r="E68" s="108">
        <v>1</v>
      </c>
      <c r="F68" s="208" t="s">
        <v>1423</v>
      </c>
    </row>
    <row r="69" spans="1:6" ht="36">
      <c r="A69" s="108">
        <v>60</v>
      </c>
      <c r="B69" s="108" t="s">
        <v>759</v>
      </c>
      <c r="C69" s="119">
        <v>46</v>
      </c>
      <c r="D69" s="108" t="s">
        <v>774</v>
      </c>
      <c r="E69" s="108">
        <v>31.9</v>
      </c>
      <c r="F69" s="208" t="s">
        <v>1423</v>
      </c>
    </row>
    <row r="70" spans="1:6" ht="36">
      <c r="A70" s="108">
        <v>61</v>
      </c>
      <c r="B70" s="108" t="s">
        <v>759</v>
      </c>
      <c r="C70" s="119">
        <v>47</v>
      </c>
      <c r="D70" s="108" t="s">
        <v>775</v>
      </c>
      <c r="E70" s="108">
        <v>40.1</v>
      </c>
      <c r="F70" s="208" t="s">
        <v>1423</v>
      </c>
    </row>
    <row r="71" spans="1:6" ht="36">
      <c r="A71" s="108">
        <v>61</v>
      </c>
      <c r="B71" s="108" t="s">
        <v>759</v>
      </c>
      <c r="C71" s="119">
        <v>48</v>
      </c>
      <c r="D71" s="108" t="s">
        <v>776</v>
      </c>
      <c r="E71" s="108">
        <v>24.1</v>
      </c>
      <c r="F71" s="208" t="s">
        <v>1423</v>
      </c>
    </row>
    <row r="72" spans="1:6" ht="36">
      <c r="A72" s="108">
        <v>63</v>
      </c>
      <c r="B72" s="108" t="s">
        <v>759</v>
      </c>
      <c r="C72" s="119">
        <v>56</v>
      </c>
      <c r="D72" s="108" t="s">
        <v>777</v>
      </c>
      <c r="E72" s="108">
        <v>12.2</v>
      </c>
      <c r="F72" s="208" t="s">
        <v>1423</v>
      </c>
    </row>
    <row r="73" spans="1:6" ht="15">
      <c r="A73" s="108"/>
      <c r="B73" s="108" t="s">
        <v>275</v>
      </c>
      <c r="C73" s="108"/>
      <c r="D73" s="108"/>
      <c r="E73" s="116">
        <f>SUM(E50:E72)</f>
        <v>813.2000000000002</v>
      </c>
      <c r="F73" s="208"/>
    </row>
    <row r="74" spans="1:6" ht="36">
      <c r="A74" s="108">
        <v>64</v>
      </c>
      <c r="B74" s="108" t="s">
        <v>778</v>
      </c>
      <c r="C74" s="108">
        <v>42</v>
      </c>
      <c r="D74" s="118" t="s">
        <v>779</v>
      </c>
      <c r="E74" s="108">
        <v>74</v>
      </c>
      <c r="F74" s="208" t="s">
        <v>1423</v>
      </c>
    </row>
    <row r="75" spans="1:6" ht="36">
      <c r="A75" s="108">
        <v>65</v>
      </c>
      <c r="B75" s="108" t="s">
        <v>778</v>
      </c>
      <c r="C75" s="108">
        <v>47</v>
      </c>
      <c r="D75" s="108" t="s">
        <v>780</v>
      </c>
      <c r="E75" s="108">
        <v>33.6</v>
      </c>
      <c r="F75" s="208" t="s">
        <v>1423</v>
      </c>
    </row>
    <row r="76" spans="1:6" ht="36">
      <c r="A76" s="108">
        <v>66</v>
      </c>
      <c r="B76" s="108" t="s">
        <v>778</v>
      </c>
      <c r="C76" s="108">
        <v>48</v>
      </c>
      <c r="D76" s="108" t="s">
        <v>781</v>
      </c>
      <c r="E76" s="108">
        <v>64.1</v>
      </c>
      <c r="F76" s="208" t="s">
        <v>1423</v>
      </c>
    </row>
    <row r="77" spans="1:6" ht="36">
      <c r="A77" s="108">
        <v>67</v>
      </c>
      <c r="B77" s="108" t="s">
        <v>778</v>
      </c>
      <c r="C77" s="108">
        <v>60</v>
      </c>
      <c r="D77" s="122" t="s">
        <v>76</v>
      </c>
      <c r="E77" s="108">
        <v>61.2</v>
      </c>
      <c r="F77" s="208" t="s">
        <v>1423</v>
      </c>
    </row>
    <row r="78" spans="1:6" ht="15">
      <c r="A78" s="108"/>
      <c r="B78" s="108" t="s">
        <v>275</v>
      </c>
      <c r="C78" s="108"/>
      <c r="D78" s="108"/>
      <c r="E78" s="116">
        <f>SUM(E74:E77)</f>
        <v>232.89999999999998</v>
      </c>
      <c r="F78" s="208"/>
    </row>
    <row r="79" spans="1:6" ht="12.75">
      <c r="A79" s="108"/>
      <c r="B79" s="108"/>
      <c r="C79" s="108"/>
      <c r="D79" s="108"/>
      <c r="E79" s="108"/>
      <c r="F79" s="208"/>
    </row>
    <row r="80" spans="1:6" ht="36">
      <c r="A80" s="108">
        <v>68</v>
      </c>
      <c r="B80" s="108" t="s">
        <v>782</v>
      </c>
      <c r="C80" s="108">
        <v>1</v>
      </c>
      <c r="D80" s="108" t="s">
        <v>783</v>
      </c>
      <c r="E80" s="108">
        <v>72.6</v>
      </c>
      <c r="F80" s="208" t="s">
        <v>1423</v>
      </c>
    </row>
    <row r="81" spans="1:6" ht="36">
      <c r="A81" s="108">
        <v>69</v>
      </c>
      <c r="B81" s="108" t="s">
        <v>782</v>
      </c>
      <c r="C81" s="108">
        <v>2</v>
      </c>
      <c r="D81" s="108" t="s">
        <v>784</v>
      </c>
      <c r="E81" s="108">
        <v>121.6</v>
      </c>
      <c r="F81" s="208" t="s">
        <v>1423</v>
      </c>
    </row>
    <row r="82" spans="1:6" ht="36">
      <c r="A82" s="108">
        <v>70</v>
      </c>
      <c r="B82" s="108" t="s">
        <v>782</v>
      </c>
      <c r="C82" s="108">
        <v>3</v>
      </c>
      <c r="D82" s="108" t="s">
        <v>785</v>
      </c>
      <c r="E82" s="108">
        <v>99.3</v>
      </c>
      <c r="F82" s="208" t="s">
        <v>1423</v>
      </c>
    </row>
    <row r="83" spans="1:6" ht="36">
      <c r="A83" s="108">
        <v>71</v>
      </c>
      <c r="B83" s="108" t="s">
        <v>782</v>
      </c>
      <c r="C83" s="108">
        <v>4</v>
      </c>
      <c r="D83" s="118" t="s">
        <v>786</v>
      </c>
      <c r="E83" s="108">
        <v>62.9</v>
      </c>
      <c r="F83" s="208" t="s">
        <v>1423</v>
      </c>
    </row>
    <row r="84" spans="1:6" ht="36">
      <c r="A84" s="108">
        <v>72</v>
      </c>
      <c r="B84" s="108" t="s">
        <v>782</v>
      </c>
      <c r="C84" s="108">
        <v>5</v>
      </c>
      <c r="D84" s="118" t="s">
        <v>787</v>
      </c>
      <c r="E84" s="108">
        <v>97.9</v>
      </c>
      <c r="F84" s="208" t="s">
        <v>1423</v>
      </c>
    </row>
    <row r="85" spans="1:6" ht="36">
      <c r="A85" s="108">
        <v>73</v>
      </c>
      <c r="B85" s="108" t="s">
        <v>782</v>
      </c>
      <c r="C85" s="108">
        <v>7</v>
      </c>
      <c r="D85" s="108" t="s">
        <v>788</v>
      </c>
      <c r="E85" s="108">
        <v>101.4</v>
      </c>
      <c r="F85" s="208" t="s">
        <v>1423</v>
      </c>
    </row>
    <row r="86" spans="1:6" ht="15">
      <c r="A86" s="108"/>
      <c r="B86" s="108" t="s">
        <v>275</v>
      </c>
      <c r="C86" s="108"/>
      <c r="D86" s="108"/>
      <c r="E86" s="116">
        <f>SUM(E80:E85)</f>
        <v>555.6999999999999</v>
      </c>
      <c r="F86" s="108"/>
    </row>
    <row r="87" spans="1:6" ht="12.75">
      <c r="A87" s="108">
        <v>74</v>
      </c>
      <c r="B87" s="108" t="s">
        <v>727</v>
      </c>
      <c r="C87" s="108">
        <v>14</v>
      </c>
      <c r="D87" s="122" t="s">
        <v>789</v>
      </c>
      <c r="E87" s="108">
        <v>3.7</v>
      </c>
      <c r="F87" s="108" t="s">
        <v>790</v>
      </c>
    </row>
    <row r="88" spans="1:6" ht="12.75">
      <c r="A88" s="108">
        <v>75</v>
      </c>
      <c r="B88" s="108" t="s">
        <v>727</v>
      </c>
      <c r="C88" s="108">
        <v>16</v>
      </c>
      <c r="D88" s="114">
        <v>14.24</v>
      </c>
      <c r="E88" s="108">
        <v>3.6</v>
      </c>
      <c r="F88" s="108" t="s">
        <v>790</v>
      </c>
    </row>
    <row r="89" spans="1:6" ht="12.75">
      <c r="A89" s="108">
        <v>76</v>
      </c>
      <c r="B89" s="108" t="s">
        <v>727</v>
      </c>
      <c r="C89" s="108">
        <v>17</v>
      </c>
      <c r="D89" s="108" t="s">
        <v>791</v>
      </c>
      <c r="E89" s="108">
        <v>4.1</v>
      </c>
      <c r="F89" s="108" t="s">
        <v>790</v>
      </c>
    </row>
    <row r="90" spans="1:6" ht="12.75">
      <c r="A90" s="108">
        <v>77</v>
      </c>
      <c r="B90" s="108" t="s">
        <v>727</v>
      </c>
      <c r="C90" s="108">
        <v>18</v>
      </c>
      <c r="D90" s="108" t="s">
        <v>792</v>
      </c>
      <c r="E90" s="108">
        <v>14.1</v>
      </c>
      <c r="F90" s="108" t="s">
        <v>790</v>
      </c>
    </row>
    <row r="91" spans="1:6" ht="12.75">
      <c r="A91" s="108">
        <v>78</v>
      </c>
      <c r="B91" s="108" t="s">
        <v>727</v>
      </c>
      <c r="C91" s="108">
        <v>55</v>
      </c>
      <c r="D91" s="114">
        <v>17</v>
      </c>
      <c r="E91" s="108">
        <v>7.5</v>
      </c>
      <c r="F91" s="108" t="s">
        <v>790</v>
      </c>
    </row>
    <row r="92" spans="1:6" ht="12.75">
      <c r="A92" s="108">
        <v>79</v>
      </c>
      <c r="B92" s="108" t="s">
        <v>727</v>
      </c>
      <c r="C92" s="108">
        <v>56</v>
      </c>
      <c r="D92" s="108" t="s">
        <v>793</v>
      </c>
      <c r="E92" s="108">
        <v>5.2</v>
      </c>
      <c r="F92" s="108" t="s">
        <v>790</v>
      </c>
    </row>
    <row r="93" spans="1:6" ht="12.75">
      <c r="A93" s="108">
        <v>80</v>
      </c>
      <c r="B93" s="108" t="s">
        <v>727</v>
      </c>
      <c r="C93" s="108">
        <v>57</v>
      </c>
      <c r="D93" s="114">
        <v>13</v>
      </c>
      <c r="E93" s="108">
        <v>1.8</v>
      </c>
      <c r="F93" s="108" t="s">
        <v>790</v>
      </c>
    </row>
    <row r="94" spans="1:6" ht="15">
      <c r="A94" s="108"/>
      <c r="B94" s="108" t="s">
        <v>275</v>
      </c>
      <c r="C94" s="108"/>
      <c r="D94" s="108"/>
      <c r="E94" s="116">
        <f>SUM(E87:E93)</f>
        <v>40</v>
      </c>
      <c r="F94" s="108"/>
    </row>
    <row r="95" spans="1:6" ht="12.75">
      <c r="A95" s="108"/>
      <c r="B95" s="108" t="s">
        <v>406</v>
      </c>
      <c r="C95" s="108"/>
      <c r="D95" s="108"/>
      <c r="E95" s="108">
        <v>3261.4</v>
      </c>
      <c r="F95" s="108"/>
    </row>
    <row r="97" ht="12.75">
      <c r="B97" s="10" t="s">
        <v>794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1060"/>
  <sheetViews>
    <sheetView zoomScalePageLayoutView="0" workbookViewId="0" topLeftCell="A1">
      <selection activeCell="H6" sqref="H6:J6"/>
    </sheetView>
  </sheetViews>
  <sheetFormatPr defaultColWidth="9.140625" defaultRowHeight="12.75"/>
  <cols>
    <col min="1" max="1" width="17.57421875" style="10" customWidth="1"/>
    <col min="2" max="2" width="10.7109375" style="10" customWidth="1"/>
    <col min="3" max="3" width="10.28125" style="10" customWidth="1"/>
    <col min="4" max="4" width="10.00390625" style="10" customWidth="1"/>
    <col min="5" max="6" width="9.140625" style="10" customWidth="1"/>
    <col min="7" max="7" width="10.140625" style="10" customWidth="1"/>
    <col min="8" max="9" width="9.140625" style="10" customWidth="1"/>
    <col min="10" max="10" width="32.140625" style="10" customWidth="1"/>
    <col min="11" max="16384" width="9.140625" style="10" customWidth="1"/>
  </cols>
  <sheetData>
    <row r="1" spans="1:10" ht="21">
      <c r="A1" s="279" t="s">
        <v>555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21">
      <c r="A2" s="279" t="s">
        <v>218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37.5" customHeight="1">
      <c r="A3" s="289" t="s">
        <v>556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0" ht="15.75">
      <c r="A4" s="90" t="s">
        <v>29</v>
      </c>
      <c r="B4" s="91" t="s">
        <v>220</v>
      </c>
      <c r="C4" s="90" t="s">
        <v>221</v>
      </c>
      <c r="D4" s="91" t="s">
        <v>222</v>
      </c>
      <c r="E4" s="283" t="s">
        <v>557</v>
      </c>
      <c r="F4" s="284"/>
      <c r="G4" s="285"/>
      <c r="H4" s="283" t="s">
        <v>496</v>
      </c>
      <c r="I4" s="284"/>
      <c r="J4" s="285"/>
    </row>
    <row r="5" spans="1:10" ht="15.75">
      <c r="A5" s="92" t="s">
        <v>558</v>
      </c>
      <c r="B5" s="88">
        <v>9</v>
      </c>
      <c r="C5" s="88">
        <v>48</v>
      </c>
      <c r="D5" s="88">
        <v>1.8</v>
      </c>
      <c r="E5" s="286" t="s">
        <v>280</v>
      </c>
      <c r="F5" s="287"/>
      <c r="G5" s="288"/>
      <c r="H5" s="280" t="s">
        <v>1447</v>
      </c>
      <c r="I5" s="281"/>
      <c r="J5" s="282"/>
    </row>
    <row r="6" spans="1:10" ht="15.75">
      <c r="A6" s="92" t="s">
        <v>558</v>
      </c>
      <c r="B6" s="88">
        <v>9</v>
      </c>
      <c r="C6" s="88">
        <v>56</v>
      </c>
      <c r="D6" s="88">
        <v>2.8</v>
      </c>
      <c r="E6" s="286" t="s">
        <v>280</v>
      </c>
      <c r="F6" s="287"/>
      <c r="G6" s="288"/>
      <c r="H6" s="280" t="s">
        <v>1447</v>
      </c>
      <c r="I6" s="281"/>
      <c r="J6" s="282"/>
    </row>
    <row r="7" spans="1:10" ht="15.75">
      <c r="A7" s="92" t="s">
        <v>558</v>
      </c>
      <c r="B7" s="88">
        <v>9</v>
      </c>
      <c r="C7" s="88">
        <v>59</v>
      </c>
      <c r="D7" s="88">
        <v>0.9</v>
      </c>
      <c r="E7" s="286" t="s">
        <v>280</v>
      </c>
      <c r="F7" s="287"/>
      <c r="G7" s="288"/>
      <c r="H7" s="280" t="s">
        <v>1447</v>
      </c>
      <c r="I7" s="281"/>
      <c r="J7" s="282"/>
    </row>
    <row r="8" spans="1:10" ht="15.75">
      <c r="A8" s="92" t="s">
        <v>558</v>
      </c>
      <c r="B8" s="88">
        <v>10</v>
      </c>
      <c r="C8" s="88">
        <v>34</v>
      </c>
      <c r="D8" s="88">
        <v>0.7</v>
      </c>
      <c r="E8" s="286" t="s">
        <v>280</v>
      </c>
      <c r="F8" s="287"/>
      <c r="G8" s="288"/>
      <c r="H8" s="280" t="s">
        <v>1447</v>
      </c>
      <c r="I8" s="281"/>
      <c r="J8" s="282"/>
    </row>
    <row r="9" spans="1:10" ht="15.75">
      <c r="A9" s="92" t="s">
        <v>558</v>
      </c>
      <c r="B9" s="88">
        <v>10</v>
      </c>
      <c r="C9" s="88">
        <v>39</v>
      </c>
      <c r="D9" s="88">
        <v>0.3</v>
      </c>
      <c r="E9" s="286" t="s">
        <v>280</v>
      </c>
      <c r="F9" s="287"/>
      <c r="G9" s="288"/>
      <c r="H9" s="280" t="s">
        <v>1447</v>
      </c>
      <c r="I9" s="281"/>
      <c r="J9" s="282"/>
    </row>
    <row r="10" spans="1:10" ht="15.75">
      <c r="A10" s="92" t="s">
        <v>558</v>
      </c>
      <c r="B10" s="88">
        <v>10</v>
      </c>
      <c r="C10" s="88">
        <v>43</v>
      </c>
      <c r="D10" s="88">
        <v>0.2</v>
      </c>
      <c r="E10" s="286" t="s">
        <v>280</v>
      </c>
      <c r="F10" s="287"/>
      <c r="G10" s="288"/>
      <c r="H10" s="280" t="s">
        <v>1447</v>
      </c>
      <c r="I10" s="281"/>
      <c r="J10" s="282"/>
    </row>
    <row r="11" spans="1:10" ht="15.75">
      <c r="A11" s="92" t="s">
        <v>558</v>
      </c>
      <c r="B11" s="88">
        <v>10</v>
      </c>
      <c r="C11" s="88">
        <v>47</v>
      </c>
      <c r="D11" s="88">
        <v>0.2</v>
      </c>
      <c r="E11" s="286" t="s">
        <v>280</v>
      </c>
      <c r="F11" s="287"/>
      <c r="G11" s="288"/>
      <c r="H11" s="280" t="s">
        <v>1447</v>
      </c>
      <c r="I11" s="281"/>
      <c r="J11" s="282"/>
    </row>
    <row r="12" spans="1:10" ht="15.75">
      <c r="A12" s="92" t="s">
        <v>558</v>
      </c>
      <c r="B12" s="88">
        <v>10</v>
      </c>
      <c r="C12" s="92">
        <v>51</v>
      </c>
      <c r="D12" s="88">
        <v>3.3</v>
      </c>
      <c r="E12" s="286" t="s">
        <v>280</v>
      </c>
      <c r="F12" s="287"/>
      <c r="G12" s="288"/>
      <c r="H12" s="280" t="s">
        <v>1447</v>
      </c>
      <c r="I12" s="281"/>
      <c r="J12" s="282"/>
    </row>
    <row r="13" spans="1:10" ht="15.75">
      <c r="A13" s="92" t="s">
        <v>558</v>
      </c>
      <c r="B13" s="88">
        <v>10</v>
      </c>
      <c r="C13" s="88">
        <v>52</v>
      </c>
      <c r="D13" s="88">
        <v>1.3</v>
      </c>
      <c r="E13" s="286" t="s">
        <v>280</v>
      </c>
      <c r="F13" s="287"/>
      <c r="G13" s="288"/>
      <c r="H13" s="280" t="s">
        <v>1447</v>
      </c>
      <c r="I13" s="281"/>
      <c r="J13" s="282"/>
    </row>
    <row r="14" spans="1:10" ht="15.75">
      <c r="A14" s="92" t="s">
        <v>558</v>
      </c>
      <c r="B14" s="88">
        <v>10</v>
      </c>
      <c r="C14" s="88">
        <v>58</v>
      </c>
      <c r="D14" s="88">
        <v>0.4</v>
      </c>
      <c r="E14" s="286" t="s">
        <v>280</v>
      </c>
      <c r="F14" s="287"/>
      <c r="G14" s="288"/>
      <c r="H14" s="280" t="s">
        <v>1447</v>
      </c>
      <c r="I14" s="281"/>
      <c r="J14" s="282"/>
    </row>
    <row r="15" spans="1:10" ht="15.75">
      <c r="A15" s="92" t="s">
        <v>558</v>
      </c>
      <c r="B15" s="88">
        <v>11</v>
      </c>
      <c r="C15" s="88">
        <v>20</v>
      </c>
      <c r="D15" s="88">
        <v>0.3</v>
      </c>
      <c r="E15" s="286" t="s">
        <v>280</v>
      </c>
      <c r="F15" s="287"/>
      <c r="G15" s="288"/>
      <c r="H15" s="280" t="s">
        <v>1447</v>
      </c>
      <c r="I15" s="281"/>
      <c r="J15" s="282"/>
    </row>
    <row r="16" spans="1:10" ht="15.75">
      <c r="A16" s="92" t="s">
        <v>558</v>
      </c>
      <c r="B16" s="88">
        <v>12</v>
      </c>
      <c r="C16" s="88">
        <v>5</v>
      </c>
      <c r="D16" s="88">
        <v>3.6</v>
      </c>
      <c r="E16" s="286" t="s">
        <v>280</v>
      </c>
      <c r="F16" s="287"/>
      <c r="G16" s="288"/>
      <c r="H16" s="280" t="s">
        <v>1447</v>
      </c>
      <c r="I16" s="281"/>
      <c r="J16" s="282"/>
    </row>
    <row r="17" spans="1:10" ht="15.75">
      <c r="A17" s="92" t="s">
        <v>558</v>
      </c>
      <c r="B17" s="88">
        <v>12</v>
      </c>
      <c r="C17" s="88">
        <v>15</v>
      </c>
      <c r="D17" s="88">
        <v>0.5</v>
      </c>
      <c r="E17" s="286" t="s">
        <v>280</v>
      </c>
      <c r="F17" s="287"/>
      <c r="G17" s="288"/>
      <c r="H17" s="280" t="s">
        <v>1447</v>
      </c>
      <c r="I17" s="281"/>
      <c r="J17" s="282"/>
    </row>
    <row r="18" spans="1:10" ht="15.75">
      <c r="A18" s="92" t="s">
        <v>558</v>
      </c>
      <c r="B18" s="88">
        <v>12</v>
      </c>
      <c r="C18" s="88">
        <v>24</v>
      </c>
      <c r="D18" s="88">
        <v>0.6</v>
      </c>
      <c r="E18" s="286" t="s">
        <v>280</v>
      </c>
      <c r="F18" s="287"/>
      <c r="G18" s="288"/>
      <c r="H18" s="280" t="s">
        <v>1447</v>
      </c>
      <c r="I18" s="281"/>
      <c r="J18" s="282"/>
    </row>
    <row r="19" spans="1:10" ht="15.75">
      <c r="A19" s="92" t="s">
        <v>558</v>
      </c>
      <c r="B19" s="88">
        <v>12</v>
      </c>
      <c r="C19" s="88">
        <v>28</v>
      </c>
      <c r="D19" s="88">
        <v>0.9</v>
      </c>
      <c r="E19" s="286" t="s">
        <v>280</v>
      </c>
      <c r="F19" s="287"/>
      <c r="G19" s="288"/>
      <c r="H19" s="280" t="s">
        <v>1447</v>
      </c>
      <c r="I19" s="281"/>
      <c r="J19" s="282"/>
    </row>
    <row r="20" spans="1:10" ht="15.75">
      <c r="A20" s="92" t="s">
        <v>558</v>
      </c>
      <c r="B20" s="88">
        <v>12</v>
      </c>
      <c r="C20" s="88">
        <v>29</v>
      </c>
      <c r="D20" s="88">
        <v>0.4</v>
      </c>
      <c r="E20" s="286" t="s">
        <v>280</v>
      </c>
      <c r="F20" s="287"/>
      <c r="G20" s="288"/>
      <c r="H20" s="280" t="s">
        <v>1447</v>
      </c>
      <c r="I20" s="281"/>
      <c r="J20" s="282"/>
    </row>
    <row r="21" spans="1:10" ht="15.75">
      <c r="A21" s="92" t="s">
        <v>558</v>
      </c>
      <c r="B21" s="88">
        <v>12</v>
      </c>
      <c r="C21" s="88">
        <v>41</v>
      </c>
      <c r="D21" s="88">
        <v>0.6</v>
      </c>
      <c r="E21" s="286" t="s">
        <v>280</v>
      </c>
      <c r="F21" s="287"/>
      <c r="G21" s="288"/>
      <c r="H21" s="280" t="s">
        <v>1447</v>
      </c>
      <c r="I21" s="281"/>
      <c r="J21" s="282"/>
    </row>
    <row r="22" spans="1:10" ht="15.75">
      <c r="A22" s="92" t="s">
        <v>558</v>
      </c>
      <c r="B22" s="88">
        <v>13</v>
      </c>
      <c r="C22" s="88">
        <v>25</v>
      </c>
      <c r="D22" s="88">
        <v>0.3</v>
      </c>
      <c r="E22" s="286" t="s">
        <v>280</v>
      </c>
      <c r="F22" s="287"/>
      <c r="G22" s="288"/>
      <c r="H22" s="280" t="s">
        <v>1447</v>
      </c>
      <c r="I22" s="281"/>
      <c r="J22" s="282"/>
    </row>
    <row r="23" spans="1:10" ht="15.75">
      <c r="A23" s="92" t="s">
        <v>558</v>
      </c>
      <c r="B23" s="88">
        <v>13</v>
      </c>
      <c r="C23" s="88">
        <v>30</v>
      </c>
      <c r="D23" s="88">
        <v>0.5</v>
      </c>
      <c r="E23" s="286" t="s">
        <v>280</v>
      </c>
      <c r="F23" s="287"/>
      <c r="G23" s="288"/>
      <c r="H23" s="280" t="s">
        <v>1447</v>
      </c>
      <c r="I23" s="281"/>
      <c r="J23" s="282"/>
    </row>
    <row r="24" spans="1:10" ht="15.75">
      <c r="A24" s="92" t="s">
        <v>558</v>
      </c>
      <c r="B24" s="88">
        <v>13</v>
      </c>
      <c r="C24" s="88">
        <v>31</v>
      </c>
      <c r="D24" s="88">
        <v>0.2</v>
      </c>
      <c r="E24" s="286" t="s">
        <v>280</v>
      </c>
      <c r="F24" s="287"/>
      <c r="G24" s="288"/>
      <c r="H24" s="280" t="s">
        <v>1447</v>
      </c>
      <c r="I24" s="281"/>
      <c r="J24" s="282"/>
    </row>
    <row r="25" spans="1:10" ht="15.75">
      <c r="A25" s="92" t="s">
        <v>558</v>
      </c>
      <c r="B25" s="88">
        <v>13</v>
      </c>
      <c r="C25" s="88">
        <v>40</v>
      </c>
      <c r="D25" s="88">
        <v>0.2</v>
      </c>
      <c r="E25" s="286" t="s">
        <v>330</v>
      </c>
      <c r="F25" s="287"/>
      <c r="G25" s="288"/>
      <c r="H25" s="280" t="s">
        <v>502</v>
      </c>
      <c r="I25" s="281"/>
      <c r="J25" s="282"/>
    </row>
    <row r="26" spans="1:10" ht="15.75">
      <c r="A26" s="92" t="s">
        <v>558</v>
      </c>
      <c r="B26" s="88">
        <v>13</v>
      </c>
      <c r="C26" s="88">
        <v>45</v>
      </c>
      <c r="D26" s="88">
        <v>0.6</v>
      </c>
      <c r="E26" s="286" t="s">
        <v>280</v>
      </c>
      <c r="F26" s="287"/>
      <c r="G26" s="288"/>
      <c r="H26" s="280" t="s">
        <v>1447</v>
      </c>
      <c r="I26" s="281"/>
      <c r="J26" s="282"/>
    </row>
    <row r="27" spans="1:10" ht="15.75">
      <c r="A27" s="92" t="s">
        <v>558</v>
      </c>
      <c r="B27" s="88">
        <v>13</v>
      </c>
      <c r="C27" s="88">
        <v>50</v>
      </c>
      <c r="D27" s="88">
        <v>2.6</v>
      </c>
      <c r="E27" s="286" t="s">
        <v>559</v>
      </c>
      <c r="F27" s="287"/>
      <c r="G27" s="288"/>
      <c r="H27" s="280" t="s">
        <v>502</v>
      </c>
      <c r="I27" s="281"/>
      <c r="J27" s="282"/>
    </row>
    <row r="28" spans="1:10" ht="15.75">
      <c r="A28" s="92" t="s">
        <v>558</v>
      </c>
      <c r="B28" s="88">
        <v>14</v>
      </c>
      <c r="C28" s="88">
        <v>28</v>
      </c>
      <c r="D28" s="88">
        <v>0.6</v>
      </c>
      <c r="E28" s="286" t="s">
        <v>280</v>
      </c>
      <c r="F28" s="287"/>
      <c r="G28" s="288"/>
      <c r="H28" s="280" t="s">
        <v>1447</v>
      </c>
      <c r="I28" s="281"/>
      <c r="J28" s="282"/>
    </row>
    <row r="29" spans="1:10" ht="15.75">
      <c r="A29" s="92" t="s">
        <v>558</v>
      </c>
      <c r="B29" s="88">
        <v>14</v>
      </c>
      <c r="C29" s="88">
        <v>30</v>
      </c>
      <c r="D29" s="88">
        <v>0.6</v>
      </c>
      <c r="E29" s="286" t="s">
        <v>330</v>
      </c>
      <c r="F29" s="287"/>
      <c r="G29" s="288"/>
      <c r="H29" s="280" t="s">
        <v>502</v>
      </c>
      <c r="I29" s="281"/>
      <c r="J29" s="282"/>
    </row>
    <row r="30" spans="1:10" ht="15.75">
      <c r="A30" s="92" t="s">
        <v>558</v>
      </c>
      <c r="B30" s="92">
        <v>14</v>
      </c>
      <c r="C30" s="92">
        <v>38</v>
      </c>
      <c r="D30" s="92">
        <v>0.4</v>
      </c>
      <c r="E30" s="286" t="s">
        <v>330</v>
      </c>
      <c r="F30" s="287"/>
      <c r="G30" s="288"/>
      <c r="H30" s="280" t="s">
        <v>502</v>
      </c>
      <c r="I30" s="281"/>
      <c r="J30" s="282"/>
    </row>
    <row r="31" spans="1:10" ht="15.75">
      <c r="A31" s="92" t="s">
        <v>558</v>
      </c>
      <c r="B31" s="92">
        <v>15</v>
      </c>
      <c r="C31" s="92">
        <v>6</v>
      </c>
      <c r="D31" s="92">
        <v>0.9</v>
      </c>
      <c r="E31" s="286" t="s">
        <v>280</v>
      </c>
      <c r="F31" s="287"/>
      <c r="G31" s="288"/>
      <c r="H31" s="280" t="s">
        <v>1447</v>
      </c>
      <c r="I31" s="281"/>
      <c r="J31" s="282"/>
    </row>
    <row r="32" spans="1:10" ht="15.75">
      <c r="A32" s="92" t="s">
        <v>558</v>
      </c>
      <c r="B32" s="92">
        <v>15</v>
      </c>
      <c r="C32" s="92">
        <v>8</v>
      </c>
      <c r="D32" s="92">
        <v>0.4</v>
      </c>
      <c r="E32" s="286" t="s">
        <v>280</v>
      </c>
      <c r="F32" s="287"/>
      <c r="G32" s="288"/>
      <c r="H32" s="280" t="s">
        <v>1447</v>
      </c>
      <c r="I32" s="281"/>
      <c r="J32" s="282"/>
    </row>
    <row r="33" spans="1:10" ht="15.75">
      <c r="A33" s="92" t="s">
        <v>558</v>
      </c>
      <c r="B33" s="92">
        <v>16</v>
      </c>
      <c r="C33" s="92">
        <v>16</v>
      </c>
      <c r="D33" s="92">
        <v>0.7</v>
      </c>
      <c r="E33" s="286" t="s">
        <v>280</v>
      </c>
      <c r="F33" s="287"/>
      <c r="G33" s="288"/>
      <c r="H33" s="280" t="s">
        <v>1447</v>
      </c>
      <c r="I33" s="281"/>
      <c r="J33" s="282"/>
    </row>
    <row r="34" spans="1:10" ht="15.75">
      <c r="A34" s="92" t="s">
        <v>558</v>
      </c>
      <c r="B34" s="92">
        <v>16</v>
      </c>
      <c r="C34" s="92">
        <v>17</v>
      </c>
      <c r="D34" s="92">
        <v>0.4</v>
      </c>
      <c r="E34" s="286" t="s">
        <v>280</v>
      </c>
      <c r="F34" s="287"/>
      <c r="G34" s="288"/>
      <c r="H34" s="280" t="s">
        <v>1447</v>
      </c>
      <c r="I34" s="281"/>
      <c r="J34" s="282"/>
    </row>
    <row r="35" spans="1:10" ht="15.75">
      <c r="A35" s="92" t="s">
        <v>558</v>
      </c>
      <c r="B35" s="92">
        <v>17</v>
      </c>
      <c r="C35" s="92">
        <v>4</v>
      </c>
      <c r="D35" s="92">
        <v>0.4</v>
      </c>
      <c r="E35" s="286" t="s">
        <v>280</v>
      </c>
      <c r="F35" s="287"/>
      <c r="G35" s="288"/>
      <c r="H35" s="280" t="s">
        <v>1447</v>
      </c>
      <c r="I35" s="281"/>
      <c r="J35" s="282"/>
    </row>
    <row r="36" spans="1:10" ht="15.75">
      <c r="A36" s="92" t="s">
        <v>558</v>
      </c>
      <c r="B36" s="92">
        <v>17</v>
      </c>
      <c r="C36" s="92">
        <v>5</v>
      </c>
      <c r="D36" s="92">
        <v>1.4</v>
      </c>
      <c r="E36" s="286" t="s">
        <v>280</v>
      </c>
      <c r="F36" s="287"/>
      <c r="G36" s="288"/>
      <c r="H36" s="280" t="s">
        <v>1447</v>
      </c>
      <c r="I36" s="281"/>
      <c r="J36" s="282"/>
    </row>
    <row r="37" spans="1:10" ht="15.75">
      <c r="A37" s="92" t="s">
        <v>558</v>
      </c>
      <c r="B37" s="92">
        <v>17</v>
      </c>
      <c r="C37" s="92">
        <v>6</v>
      </c>
      <c r="D37" s="92">
        <v>2.2</v>
      </c>
      <c r="E37" s="286" t="s">
        <v>330</v>
      </c>
      <c r="F37" s="287"/>
      <c r="G37" s="288"/>
      <c r="H37" s="280" t="s">
        <v>502</v>
      </c>
      <c r="I37" s="281"/>
      <c r="J37" s="282"/>
    </row>
    <row r="38" spans="1:10" ht="15.75">
      <c r="A38" s="92" t="s">
        <v>558</v>
      </c>
      <c r="B38" s="92">
        <v>17</v>
      </c>
      <c r="C38" s="92">
        <v>17</v>
      </c>
      <c r="D38" s="92">
        <v>0.2</v>
      </c>
      <c r="E38" s="286" t="s">
        <v>280</v>
      </c>
      <c r="F38" s="287"/>
      <c r="G38" s="288"/>
      <c r="H38" s="280" t="s">
        <v>1447</v>
      </c>
      <c r="I38" s="281"/>
      <c r="J38" s="282"/>
    </row>
    <row r="39" spans="1:10" ht="15.75">
      <c r="A39" s="92" t="s">
        <v>558</v>
      </c>
      <c r="B39" s="92">
        <v>19</v>
      </c>
      <c r="C39" s="92">
        <v>2</v>
      </c>
      <c r="D39" s="92">
        <v>8.5</v>
      </c>
      <c r="E39" s="286" t="s">
        <v>330</v>
      </c>
      <c r="F39" s="287"/>
      <c r="G39" s="288"/>
      <c r="H39" s="280" t="s">
        <v>502</v>
      </c>
      <c r="I39" s="281"/>
      <c r="J39" s="282"/>
    </row>
    <row r="40" spans="1:10" ht="15.75">
      <c r="A40" s="92" t="s">
        <v>558</v>
      </c>
      <c r="B40" s="92">
        <v>22</v>
      </c>
      <c r="C40" s="92">
        <v>6</v>
      </c>
      <c r="D40" s="92">
        <v>3</v>
      </c>
      <c r="E40" s="286" t="s">
        <v>280</v>
      </c>
      <c r="F40" s="287"/>
      <c r="G40" s="288"/>
      <c r="H40" s="280" t="s">
        <v>1447</v>
      </c>
      <c r="I40" s="281"/>
      <c r="J40" s="282"/>
    </row>
    <row r="41" spans="1:10" ht="15.75">
      <c r="A41" s="92" t="s">
        <v>558</v>
      </c>
      <c r="B41" s="92">
        <v>23</v>
      </c>
      <c r="C41" s="92">
        <v>1</v>
      </c>
      <c r="D41" s="92">
        <v>1.4</v>
      </c>
      <c r="E41" s="286" t="s">
        <v>280</v>
      </c>
      <c r="F41" s="287"/>
      <c r="G41" s="288"/>
      <c r="H41" s="280" t="s">
        <v>1447</v>
      </c>
      <c r="I41" s="281"/>
      <c r="J41" s="282"/>
    </row>
    <row r="42" spans="1:10" ht="15.75">
      <c r="A42" s="92" t="s">
        <v>558</v>
      </c>
      <c r="B42" s="92">
        <v>23</v>
      </c>
      <c r="C42" s="92">
        <v>3</v>
      </c>
      <c r="D42" s="92">
        <v>0.7</v>
      </c>
      <c r="E42" s="286" t="s">
        <v>280</v>
      </c>
      <c r="F42" s="287"/>
      <c r="G42" s="288"/>
      <c r="H42" s="280" t="s">
        <v>1447</v>
      </c>
      <c r="I42" s="281"/>
      <c r="J42" s="282"/>
    </row>
    <row r="43" spans="1:10" ht="15.75">
      <c r="A43" s="92" t="s">
        <v>558</v>
      </c>
      <c r="B43" s="92">
        <v>23</v>
      </c>
      <c r="C43" s="92">
        <v>6</v>
      </c>
      <c r="D43" s="92">
        <v>1.9</v>
      </c>
      <c r="E43" s="286" t="s">
        <v>280</v>
      </c>
      <c r="F43" s="287"/>
      <c r="G43" s="288"/>
      <c r="H43" s="280" t="s">
        <v>1447</v>
      </c>
      <c r="I43" s="281"/>
      <c r="J43" s="282"/>
    </row>
    <row r="44" spans="1:10" ht="15.75">
      <c r="A44" s="92" t="s">
        <v>558</v>
      </c>
      <c r="B44" s="92">
        <v>23</v>
      </c>
      <c r="C44" s="92">
        <v>7</v>
      </c>
      <c r="D44" s="92">
        <v>0.4</v>
      </c>
      <c r="E44" s="286" t="s">
        <v>330</v>
      </c>
      <c r="F44" s="287"/>
      <c r="G44" s="288"/>
      <c r="H44" s="280" t="s">
        <v>502</v>
      </c>
      <c r="I44" s="281"/>
      <c r="J44" s="282"/>
    </row>
    <row r="45" spans="1:10" ht="15.75">
      <c r="A45" s="92" t="s">
        <v>558</v>
      </c>
      <c r="B45" s="92">
        <v>23</v>
      </c>
      <c r="C45" s="92">
        <v>8</v>
      </c>
      <c r="D45" s="92">
        <v>0.4</v>
      </c>
      <c r="E45" s="286" t="s">
        <v>280</v>
      </c>
      <c r="F45" s="287"/>
      <c r="G45" s="288"/>
      <c r="H45" s="280" t="s">
        <v>1447</v>
      </c>
      <c r="I45" s="281"/>
      <c r="J45" s="282"/>
    </row>
    <row r="46" spans="1:10" ht="15.75">
      <c r="A46" s="92" t="s">
        <v>558</v>
      </c>
      <c r="B46" s="92">
        <v>24</v>
      </c>
      <c r="C46" s="92">
        <v>6</v>
      </c>
      <c r="D46" s="92">
        <v>1.1</v>
      </c>
      <c r="E46" s="286" t="s">
        <v>280</v>
      </c>
      <c r="F46" s="287"/>
      <c r="G46" s="288"/>
      <c r="H46" s="280" t="s">
        <v>1447</v>
      </c>
      <c r="I46" s="281"/>
      <c r="J46" s="282"/>
    </row>
    <row r="47" spans="1:10" ht="15.75">
      <c r="A47" s="92" t="s">
        <v>558</v>
      </c>
      <c r="B47" s="92">
        <v>24</v>
      </c>
      <c r="C47" s="92">
        <v>7</v>
      </c>
      <c r="D47" s="92">
        <v>0.2</v>
      </c>
      <c r="E47" s="286" t="s">
        <v>280</v>
      </c>
      <c r="F47" s="287"/>
      <c r="G47" s="288"/>
      <c r="H47" s="280" t="s">
        <v>1447</v>
      </c>
      <c r="I47" s="281"/>
      <c r="J47" s="282"/>
    </row>
    <row r="48" spans="1:10" ht="15.75">
      <c r="A48" s="92" t="s">
        <v>558</v>
      </c>
      <c r="B48" s="92">
        <v>24</v>
      </c>
      <c r="C48" s="92">
        <v>8</v>
      </c>
      <c r="D48" s="92">
        <v>0.1</v>
      </c>
      <c r="E48" s="286" t="s">
        <v>280</v>
      </c>
      <c r="F48" s="287"/>
      <c r="G48" s="288"/>
      <c r="H48" s="280" t="s">
        <v>1447</v>
      </c>
      <c r="I48" s="281"/>
      <c r="J48" s="282"/>
    </row>
    <row r="49" spans="1:10" ht="15.75">
      <c r="A49" s="92" t="s">
        <v>558</v>
      </c>
      <c r="B49" s="92">
        <v>26</v>
      </c>
      <c r="C49" s="92">
        <v>10</v>
      </c>
      <c r="D49" s="92">
        <v>1.2</v>
      </c>
      <c r="E49" s="286" t="s">
        <v>280</v>
      </c>
      <c r="F49" s="287"/>
      <c r="G49" s="288"/>
      <c r="H49" s="280" t="s">
        <v>1447</v>
      </c>
      <c r="I49" s="281"/>
      <c r="J49" s="282"/>
    </row>
    <row r="50" spans="1:10" ht="15.75">
      <c r="A50" s="92" t="s">
        <v>558</v>
      </c>
      <c r="B50" s="92">
        <v>31</v>
      </c>
      <c r="C50" s="92">
        <v>4</v>
      </c>
      <c r="D50" s="92">
        <v>3.9</v>
      </c>
      <c r="E50" s="286" t="s">
        <v>560</v>
      </c>
      <c r="F50" s="287"/>
      <c r="G50" s="288"/>
      <c r="H50" s="280" t="s">
        <v>502</v>
      </c>
      <c r="I50" s="281"/>
      <c r="J50" s="282"/>
    </row>
    <row r="51" spans="1:10" ht="15.75">
      <c r="A51" s="92" t="s">
        <v>558</v>
      </c>
      <c r="B51" s="92">
        <v>31</v>
      </c>
      <c r="C51" s="92">
        <v>5</v>
      </c>
      <c r="D51" s="92">
        <v>0.5</v>
      </c>
      <c r="E51" s="286" t="s">
        <v>330</v>
      </c>
      <c r="F51" s="287"/>
      <c r="G51" s="288"/>
      <c r="H51" s="280" t="s">
        <v>502</v>
      </c>
      <c r="I51" s="281"/>
      <c r="J51" s="282"/>
    </row>
    <row r="52" spans="1:10" ht="15.75">
      <c r="A52" s="92" t="s">
        <v>558</v>
      </c>
      <c r="B52" s="92">
        <v>31</v>
      </c>
      <c r="C52" s="92">
        <v>36</v>
      </c>
      <c r="D52" s="92">
        <v>0.6</v>
      </c>
      <c r="E52" s="286" t="s">
        <v>330</v>
      </c>
      <c r="F52" s="287"/>
      <c r="G52" s="288"/>
      <c r="H52" s="280" t="s">
        <v>502</v>
      </c>
      <c r="I52" s="281"/>
      <c r="J52" s="282"/>
    </row>
    <row r="53" spans="1:10" ht="15.75">
      <c r="A53" s="92" t="s">
        <v>558</v>
      </c>
      <c r="B53" s="92">
        <v>32</v>
      </c>
      <c r="C53" s="92">
        <v>9</v>
      </c>
      <c r="D53" s="92">
        <v>1.3</v>
      </c>
      <c r="E53" s="286" t="s">
        <v>560</v>
      </c>
      <c r="F53" s="287"/>
      <c r="G53" s="288"/>
      <c r="H53" s="280" t="s">
        <v>1465</v>
      </c>
      <c r="I53" s="281"/>
      <c r="J53" s="282"/>
    </row>
    <row r="54" spans="1:10" ht="15.75">
      <c r="A54" s="92" t="s">
        <v>558</v>
      </c>
      <c r="B54" s="92">
        <v>32</v>
      </c>
      <c r="C54" s="92">
        <v>13</v>
      </c>
      <c r="D54" s="92">
        <v>1.8</v>
      </c>
      <c r="E54" s="286" t="s">
        <v>560</v>
      </c>
      <c r="F54" s="287"/>
      <c r="G54" s="288"/>
      <c r="H54" s="280" t="s">
        <v>1465</v>
      </c>
      <c r="I54" s="281"/>
      <c r="J54" s="282"/>
    </row>
    <row r="55" spans="1:10" ht="15.75">
      <c r="A55" s="92" t="s">
        <v>558</v>
      </c>
      <c r="B55" s="92">
        <v>32</v>
      </c>
      <c r="C55" s="92">
        <v>14</v>
      </c>
      <c r="D55" s="92">
        <v>0.9</v>
      </c>
      <c r="E55" s="286" t="s">
        <v>280</v>
      </c>
      <c r="F55" s="287"/>
      <c r="G55" s="288"/>
      <c r="H55" s="280" t="s">
        <v>502</v>
      </c>
      <c r="I55" s="281"/>
      <c r="J55" s="282"/>
    </row>
    <row r="56" spans="1:10" ht="15.75">
      <c r="A56" s="92" t="s">
        <v>558</v>
      </c>
      <c r="B56" s="92">
        <v>32</v>
      </c>
      <c r="C56" s="92">
        <v>19</v>
      </c>
      <c r="D56" s="92">
        <v>4.1</v>
      </c>
      <c r="E56" s="286" t="s">
        <v>560</v>
      </c>
      <c r="F56" s="287"/>
      <c r="G56" s="288"/>
      <c r="H56" s="280" t="s">
        <v>502</v>
      </c>
      <c r="I56" s="281"/>
      <c r="J56" s="282"/>
    </row>
    <row r="57" spans="1:10" ht="15.75">
      <c r="A57" s="92" t="s">
        <v>558</v>
      </c>
      <c r="B57" s="92">
        <v>32</v>
      </c>
      <c r="C57" s="92">
        <v>25</v>
      </c>
      <c r="D57" s="92">
        <v>0.4</v>
      </c>
      <c r="E57" s="286" t="s">
        <v>330</v>
      </c>
      <c r="F57" s="287"/>
      <c r="G57" s="288"/>
      <c r="H57" s="280" t="s">
        <v>502</v>
      </c>
      <c r="I57" s="281"/>
      <c r="J57" s="282"/>
    </row>
    <row r="58" spans="1:10" ht="15.75">
      <c r="A58" s="92" t="s">
        <v>558</v>
      </c>
      <c r="B58" s="92">
        <v>33</v>
      </c>
      <c r="C58" s="92">
        <v>11</v>
      </c>
      <c r="D58" s="92">
        <v>0.6</v>
      </c>
      <c r="E58" s="286" t="s">
        <v>280</v>
      </c>
      <c r="F58" s="287"/>
      <c r="G58" s="288"/>
      <c r="H58" s="280" t="s">
        <v>502</v>
      </c>
      <c r="I58" s="281"/>
      <c r="J58" s="282"/>
    </row>
    <row r="59" spans="1:10" ht="15.75">
      <c r="A59" s="92" t="s">
        <v>558</v>
      </c>
      <c r="B59" s="92">
        <v>33</v>
      </c>
      <c r="C59" s="92">
        <v>16</v>
      </c>
      <c r="D59" s="92">
        <v>2</v>
      </c>
      <c r="E59" s="286" t="s">
        <v>560</v>
      </c>
      <c r="F59" s="287"/>
      <c r="G59" s="288"/>
      <c r="H59" s="280" t="s">
        <v>502</v>
      </c>
      <c r="I59" s="281"/>
      <c r="J59" s="282"/>
    </row>
    <row r="60" spans="1:10" ht="15.75">
      <c r="A60" s="92" t="s">
        <v>558</v>
      </c>
      <c r="B60" s="92">
        <v>34</v>
      </c>
      <c r="C60" s="92">
        <v>47</v>
      </c>
      <c r="D60" s="92">
        <v>3</v>
      </c>
      <c r="E60" s="286" t="s">
        <v>560</v>
      </c>
      <c r="F60" s="287"/>
      <c r="G60" s="288"/>
      <c r="H60" s="280" t="s">
        <v>502</v>
      </c>
      <c r="I60" s="281"/>
      <c r="J60" s="282"/>
    </row>
    <row r="61" spans="1:10" ht="15.75">
      <c r="A61" s="92" t="s">
        <v>558</v>
      </c>
      <c r="B61" s="92">
        <v>34</v>
      </c>
      <c r="C61" s="92">
        <v>56</v>
      </c>
      <c r="D61" s="92">
        <v>0.5</v>
      </c>
      <c r="E61" s="286" t="s">
        <v>280</v>
      </c>
      <c r="F61" s="287"/>
      <c r="G61" s="288"/>
      <c r="H61" s="280" t="s">
        <v>502</v>
      </c>
      <c r="I61" s="281"/>
      <c r="J61" s="282"/>
    </row>
    <row r="62" spans="1:10" ht="15.75">
      <c r="A62" s="92" t="s">
        <v>558</v>
      </c>
      <c r="B62" s="92">
        <v>34</v>
      </c>
      <c r="C62" s="92">
        <v>57</v>
      </c>
      <c r="D62" s="92">
        <v>0.4</v>
      </c>
      <c r="E62" s="286" t="s">
        <v>280</v>
      </c>
      <c r="F62" s="287"/>
      <c r="G62" s="288"/>
      <c r="H62" s="280" t="s">
        <v>502</v>
      </c>
      <c r="I62" s="281"/>
      <c r="J62" s="282"/>
    </row>
    <row r="63" spans="1:10" ht="15.75">
      <c r="A63" s="92" t="s">
        <v>558</v>
      </c>
      <c r="B63" s="92">
        <v>34</v>
      </c>
      <c r="C63" s="92">
        <v>58</v>
      </c>
      <c r="D63" s="92">
        <v>0.6</v>
      </c>
      <c r="E63" s="286" t="s">
        <v>280</v>
      </c>
      <c r="F63" s="287"/>
      <c r="G63" s="288"/>
      <c r="H63" s="280" t="s">
        <v>502</v>
      </c>
      <c r="I63" s="281"/>
      <c r="J63" s="282"/>
    </row>
    <row r="64" spans="1:10" ht="15.75">
      <c r="A64" s="92" t="s">
        <v>558</v>
      </c>
      <c r="B64" s="92">
        <v>34</v>
      </c>
      <c r="C64" s="92">
        <v>63</v>
      </c>
      <c r="D64" s="92">
        <v>1.9</v>
      </c>
      <c r="E64" s="286" t="s">
        <v>560</v>
      </c>
      <c r="F64" s="287"/>
      <c r="G64" s="288"/>
      <c r="H64" s="280" t="s">
        <v>1465</v>
      </c>
      <c r="I64" s="281"/>
      <c r="J64" s="282"/>
    </row>
    <row r="65" spans="1:10" ht="15.75">
      <c r="A65" s="92" t="s">
        <v>558</v>
      </c>
      <c r="B65" s="92">
        <v>35</v>
      </c>
      <c r="C65" s="92">
        <v>22</v>
      </c>
      <c r="D65" s="92">
        <v>0.4</v>
      </c>
      <c r="E65" s="286" t="s">
        <v>560</v>
      </c>
      <c r="F65" s="287"/>
      <c r="G65" s="288"/>
      <c r="H65" s="280" t="s">
        <v>1465</v>
      </c>
      <c r="I65" s="281"/>
      <c r="J65" s="282"/>
    </row>
    <row r="66" spans="1:10" ht="15.75">
      <c r="A66" s="92" t="s">
        <v>558</v>
      </c>
      <c r="B66" s="92">
        <v>35</v>
      </c>
      <c r="C66" s="92">
        <v>34</v>
      </c>
      <c r="D66" s="92">
        <v>0.6</v>
      </c>
      <c r="E66" s="286" t="s">
        <v>280</v>
      </c>
      <c r="F66" s="287"/>
      <c r="G66" s="288"/>
      <c r="H66" s="280" t="s">
        <v>502</v>
      </c>
      <c r="I66" s="281"/>
      <c r="J66" s="282"/>
    </row>
    <row r="67" spans="1:10" ht="15.75">
      <c r="A67" s="92" t="s">
        <v>558</v>
      </c>
      <c r="B67" s="92">
        <v>35</v>
      </c>
      <c r="C67" s="92">
        <v>37</v>
      </c>
      <c r="D67" s="92">
        <v>0.6</v>
      </c>
      <c r="E67" s="286" t="s">
        <v>559</v>
      </c>
      <c r="F67" s="287"/>
      <c r="G67" s="288"/>
      <c r="H67" s="280" t="s">
        <v>502</v>
      </c>
      <c r="I67" s="281"/>
      <c r="J67" s="282"/>
    </row>
    <row r="68" spans="1:10" ht="15.75">
      <c r="A68" s="92" t="s">
        <v>558</v>
      </c>
      <c r="B68" s="92">
        <v>35</v>
      </c>
      <c r="C68" s="92">
        <v>41</v>
      </c>
      <c r="D68" s="92">
        <v>0.6</v>
      </c>
      <c r="E68" s="286" t="s">
        <v>330</v>
      </c>
      <c r="F68" s="287"/>
      <c r="G68" s="288"/>
      <c r="H68" s="280" t="s">
        <v>502</v>
      </c>
      <c r="I68" s="281"/>
      <c r="J68" s="282"/>
    </row>
    <row r="69" spans="1:10" ht="15.75">
      <c r="A69" s="92" t="s">
        <v>558</v>
      </c>
      <c r="B69" s="92">
        <v>35</v>
      </c>
      <c r="C69" s="92">
        <v>43</v>
      </c>
      <c r="D69" s="92">
        <v>0.3</v>
      </c>
      <c r="E69" s="286" t="s">
        <v>330</v>
      </c>
      <c r="F69" s="287"/>
      <c r="G69" s="288"/>
      <c r="H69" s="280" t="s">
        <v>502</v>
      </c>
      <c r="I69" s="281"/>
      <c r="J69" s="282"/>
    </row>
    <row r="70" spans="1:10" ht="15.75">
      <c r="A70" s="92" t="s">
        <v>558</v>
      </c>
      <c r="B70" s="92">
        <v>36</v>
      </c>
      <c r="C70" s="92">
        <v>17</v>
      </c>
      <c r="D70" s="92">
        <v>0.9</v>
      </c>
      <c r="E70" s="286" t="s">
        <v>330</v>
      </c>
      <c r="F70" s="287"/>
      <c r="G70" s="288"/>
      <c r="H70" s="280" t="s">
        <v>502</v>
      </c>
      <c r="I70" s="281"/>
      <c r="J70" s="282"/>
    </row>
    <row r="71" spans="1:10" ht="15.75">
      <c r="A71" s="92" t="s">
        <v>558</v>
      </c>
      <c r="B71" s="92">
        <v>37</v>
      </c>
      <c r="C71" s="92">
        <v>20</v>
      </c>
      <c r="D71" s="92">
        <v>0.8</v>
      </c>
      <c r="E71" s="286" t="s">
        <v>559</v>
      </c>
      <c r="F71" s="287"/>
      <c r="G71" s="288"/>
      <c r="H71" s="280" t="s">
        <v>502</v>
      </c>
      <c r="I71" s="281"/>
      <c r="J71" s="282"/>
    </row>
    <row r="72" spans="1:10" ht="15.75">
      <c r="A72" s="92" t="s">
        <v>558</v>
      </c>
      <c r="B72" s="92">
        <v>38</v>
      </c>
      <c r="C72" s="92">
        <v>60</v>
      </c>
      <c r="D72" s="92">
        <v>1.5</v>
      </c>
      <c r="E72" s="286" t="s">
        <v>560</v>
      </c>
      <c r="F72" s="287"/>
      <c r="G72" s="288"/>
      <c r="H72" s="280" t="s">
        <v>502</v>
      </c>
      <c r="I72" s="281"/>
      <c r="J72" s="282"/>
    </row>
    <row r="73" spans="1:10" ht="15.75">
      <c r="A73" s="92" t="s">
        <v>558</v>
      </c>
      <c r="B73" s="92">
        <v>39</v>
      </c>
      <c r="C73" s="92">
        <v>18</v>
      </c>
      <c r="D73" s="92">
        <v>0.5</v>
      </c>
      <c r="E73" s="286" t="s">
        <v>330</v>
      </c>
      <c r="F73" s="287"/>
      <c r="G73" s="288"/>
      <c r="H73" s="280" t="s">
        <v>502</v>
      </c>
      <c r="I73" s="281"/>
      <c r="J73" s="282"/>
    </row>
    <row r="74" spans="1:10" ht="15.75">
      <c r="A74" s="92" t="s">
        <v>558</v>
      </c>
      <c r="B74" s="92">
        <v>39</v>
      </c>
      <c r="C74" s="92">
        <v>19</v>
      </c>
      <c r="D74" s="92">
        <v>0.9</v>
      </c>
      <c r="E74" s="286" t="s">
        <v>559</v>
      </c>
      <c r="F74" s="287"/>
      <c r="G74" s="288"/>
      <c r="H74" s="280" t="s">
        <v>502</v>
      </c>
      <c r="I74" s="281"/>
      <c r="J74" s="282"/>
    </row>
    <row r="75" spans="1:10" ht="15.75">
      <c r="A75" s="92" t="s">
        <v>558</v>
      </c>
      <c r="B75" s="92">
        <v>39</v>
      </c>
      <c r="C75" s="92">
        <v>27</v>
      </c>
      <c r="D75" s="92">
        <v>1.9</v>
      </c>
      <c r="E75" s="286" t="s">
        <v>280</v>
      </c>
      <c r="F75" s="287"/>
      <c r="G75" s="288"/>
      <c r="H75" s="280" t="s">
        <v>502</v>
      </c>
      <c r="I75" s="281"/>
      <c r="J75" s="282"/>
    </row>
    <row r="76" spans="1:10" ht="15.75">
      <c r="A76" s="92" t="s">
        <v>558</v>
      </c>
      <c r="B76" s="92">
        <v>39</v>
      </c>
      <c r="C76" s="92">
        <v>29</v>
      </c>
      <c r="D76" s="92">
        <v>1.8</v>
      </c>
      <c r="E76" s="286" t="s">
        <v>280</v>
      </c>
      <c r="F76" s="287"/>
      <c r="G76" s="288"/>
      <c r="H76" s="280" t="s">
        <v>502</v>
      </c>
      <c r="I76" s="281"/>
      <c r="J76" s="282"/>
    </row>
    <row r="77" spans="1:10" ht="15.75">
      <c r="A77" s="92" t="s">
        <v>558</v>
      </c>
      <c r="B77" s="92">
        <v>39</v>
      </c>
      <c r="C77" s="92">
        <v>55</v>
      </c>
      <c r="D77" s="92">
        <v>0.7</v>
      </c>
      <c r="E77" s="286" t="s">
        <v>330</v>
      </c>
      <c r="F77" s="287"/>
      <c r="G77" s="288"/>
      <c r="H77" s="280" t="s">
        <v>1466</v>
      </c>
      <c r="I77" s="281"/>
      <c r="J77" s="282"/>
    </row>
    <row r="78" spans="1:10" ht="15.75">
      <c r="A78" s="92" t="s">
        <v>558</v>
      </c>
      <c r="B78" s="92">
        <v>42</v>
      </c>
      <c r="C78" s="92">
        <v>25</v>
      </c>
      <c r="D78" s="92">
        <v>2.3</v>
      </c>
      <c r="E78" s="286" t="s">
        <v>560</v>
      </c>
      <c r="F78" s="287"/>
      <c r="G78" s="288"/>
      <c r="H78" s="280" t="s">
        <v>1466</v>
      </c>
      <c r="I78" s="281"/>
      <c r="J78" s="282"/>
    </row>
    <row r="79" spans="1:10" ht="15.75">
      <c r="A79" s="92" t="s">
        <v>558</v>
      </c>
      <c r="B79" s="92">
        <v>42</v>
      </c>
      <c r="C79" s="92">
        <v>37</v>
      </c>
      <c r="D79" s="92">
        <v>2.1</v>
      </c>
      <c r="E79" s="286" t="s">
        <v>560</v>
      </c>
      <c r="F79" s="287"/>
      <c r="G79" s="288"/>
      <c r="H79" s="280" t="s">
        <v>1466</v>
      </c>
      <c r="I79" s="281"/>
      <c r="J79" s="282"/>
    </row>
    <row r="80" spans="1:10" ht="15.75">
      <c r="A80" s="92" t="s">
        <v>558</v>
      </c>
      <c r="B80" s="92">
        <v>42</v>
      </c>
      <c r="C80" s="92">
        <v>38</v>
      </c>
      <c r="D80" s="92">
        <v>0.4</v>
      </c>
      <c r="E80" s="286" t="s">
        <v>280</v>
      </c>
      <c r="F80" s="287"/>
      <c r="G80" s="288"/>
      <c r="H80" s="280" t="s">
        <v>1444</v>
      </c>
      <c r="I80" s="281"/>
      <c r="J80" s="282"/>
    </row>
    <row r="81" spans="1:10" ht="15.75">
      <c r="A81" s="92" t="s">
        <v>558</v>
      </c>
      <c r="B81" s="92">
        <v>43</v>
      </c>
      <c r="C81" s="92">
        <v>16</v>
      </c>
      <c r="D81" s="92">
        <v>1.1</v>
      </c>
      <c r="E81" s="286" t="s">
        <v>559</v>
      </c>
      <c r="F81" s="287"/>
      <c r="G81" s="288"/>
      <c r="H81" s="280" t="s">
        <v>1444</v>
      </c>
      <c r="I81" s="281"/>
      <c r="J81" s="282"/>
    </row>
    <row r="82" spans="1:10" ht="15.75">
      <c r="A82" s="92" t="s">
        <v>558</v>
      </c>
      <c r="B82" s="92">
        <v>43</v>
      </c>
      <c r="C82" s="92">
        <v>20</v>
      </c>
      <c r="D82" s="92">
        <v>1</v>
      </c>
      <c r="E82" s="286" t="s">
        <v>280</v>
      </c>
      <c r="F82" s="287"/>
      <c r="G82" s="288"/>
      <c r="H82" s="280" t="s">
        <v>1444</v>
      </c>
      <c r="I82" s="281"/>
      <c r="J82" s="282"/>
    </row>
    <row r="83" spans="1:10" ht="15.75">
      <c r="A83" s="92" t="s">
        <v>558</v>
      </c>
      <c r="B83" s="92">
        <v>45</v>
      </c>
      <c r="C83" s="92">
        <v>22</v>
      </c>
      <c r="D83" s="92">
        <v>0.4</v>
      </c>
      <c r="E83" s="286" t="s">
        <v>280</v>
      </c>
      <c r="F83" s="287"/>
      <c r="G83" s="288"/>
      <c r="H83" s="280" t="s">
        <v>1444</v>
      </c>
      <c r="I83" s="281"/>
      <c r="J83" s="282"/>
    </row>
    <row r="84" spans="1:10" ht="15.75">
      <c r="A84" s="92" t="s">
        <v>558</v>
      </c>
      <c r="B84" s="92">
        <v>45</v>
      </c>
      <c r="C84" s="92">
        <v>34</v>
      </c>
      <c r="D84" s="92">
        <v>0.5</v>
      </c>
      <c r="E84" s="286" t="s">
        <v>280</v>
      </c>
      <c r="F84" s="287"/>
      <c r="G84" s="288"/>
      <c r="H84" s="280" t="s">
        <v>1444</v>
      </c>
      <c r="I84" s="281"/>
      <c r="J84" s="282"/>
    </row>
    <row r="85" spans="1:10" ht="15.75">
      <c r="A85" s="92" t="s">
        <v>558</v>
      </c>
      <c r="B85" s="92">
        <v>45</v>
      </c>
      <c r="C85" s="92">
        <v>40</v>
      </c>
      <c r="D85" s="92">
        <v>0.7</v>
      </c>
      <c r="E85" s="286" t="s">
        <v>280</v>
      </c>
      <c r="F85" s="287"/>
      <c r="G85" s="288"/>
      <c r="H85" s="280" t="s">
        <v>1444</v>
      </c>
      <c r="I85" s="281"/>
      <c r="J85" s="282"/>
    </row>
    <row r="86" spans="1:10" ht="15.75">
      <c r="A86" s="92" t="s">
        <v>558</v>
      </c>
      <c r="B86" s="92">
        <v>45</v>
      </c>
      <c r="C86" s="92">
        <v>42</v>
      </c>
      <c r="D86" s="92">
        <v>0.4</v>
      </c>
      <c r="E86" s="286" t="s">
        <v>280</v>
      </c>
      <c r="F86" s="287"/>
      <c r="G86" s="288"/>
      <c r="H86" s="280" t="s">
        <v>1444</v>
      </c>
      <c r="I86" s="281"/>
      <c r="J86" s="282"/>
    </row>
    <row r="87" spans="1:10" ht="15.75">
      <c r="A87" s="92" t="s">
        <v>558</v>
      </c>
      <c r="B87" s="92">
        <v>46</v>
      </c>
      <c r="C87" s="92">
        <v>17</v>
      </c>
      <c r="D87" s="92">
        <v>0.5</v>
      </c>
      <c r="E87" s="286" t="s">
        <v>280</v>
      </c>
      <c r="F87" s="287"/>
      <c r="G87" s="288"/>
      <c r="H87" s="280" t="s">
        <v>1444</v>
      </c>
      <c r="I87" s="281"/>
      <c r="J87" s="282"/>
    </row>
    <row r="88" spans="1:10" ht="15.75">
      <c r="A88" s="92" t="s">
        <v>558</v>
      </c>
      <c r="B88" s="92">
        <v>50</v>
      </c>
      <c r="C88" s="92">
        <v>22</v>
      </c>
      <c r="D88" s="92">
        <v>0.3</v>
      </c>
      <c r="E88" s="286" t="s">
        <v>330</v>
      </c>
      <c r="F88" s="287"/>
      <c r="G88" s="288"/>
      <c r="H88" s="280" t="s">
        <v>1444</v>
      </c>
      <c r="I88" s="281"/>
      <c r="J88" s="282"/>
    </row>
    <row r="89" spans="1:10" ht="15.75">
      <c r="A89" s="92" t="s">
        <v>558</v>
      </c>
      <c r="B89" s="92">
        <v>50</v>
      </c>
      <c r="C89" s="92">
        <v>27</v>
      </c>
      <c r="D89" s="92">
        <v>0.8</v>
      </c>
      <c r="E89" s="286" t="s">
        <v>280</v>
      </c>
      <c r="F89" s="287"/>
      <c r="G89" s="288"/>
      <c r="H89" s="280" t="s">
        <v>502</v>
      </c>
      <c r="I89" s="281"/>
      <c r="J89" s="282"/>
    </row>
    <row r="90" spans="1:10" ht="15.75">
      <c r="A90" s="92" t="s">
        <v>558</v>
      </c>
      <c r="B90" s="92">
        <v>50</v>
      </c>
      <c r="C90" s="92">
        <v>42</v>
      </c>
      <c r="D90" s="92">
        <v>2.1</v>
      </c>
      <c r="E90" s="286" t="s">
        <v>280</v>
      </c>
      <c r="F90" s="287"/>
      <c r="G90" s="288"/>
      <c r="H90" s="280" t="s">
        <v>502</v>
      </c>
      <c r="I90" s="281"/>
      <c r="J90" s="282"/>
    </row>
    <row r="91" spans="1:10" ht="15.75">
      <c r="A91" s="92" t="s">
        <v>558</v>
      </c>
      <c r="B91" s="92">
        <v>51</v>
      </c>
      <c r="C91" s="92">
        <v>13</v>
      </c>
      <c r="D91" s="92">
        <v>0.3</v>
      </c>
      <c r="E91" s="286" t="s">
        <v>330</v>
      </c>
      <c r="F91" s="287"/>
      <c r="G91" s="288"/>
      <c r="H91" s="280" t="s">
        <v>502</v>
      </c>
      <c r="I91" s="281"/>
      <c r="J91" s="282"/>
    </row>
    <row r="92" spans="1:10" ht="15.75">
      <c r="A92" s="92" t="s">
        <v>558</v>
      </c>
      <c r="B92" s="92">
        <v>51</v>
      </c>
      <c r="C92" s="92">
        <v>18</v>
      </c>
      <c r="D92" s="92">
        <v>1.4</v>
      </c>
      <c r="E92" s="286" t="s">
        <v>330</v>
      </c>
      <c r="F92" s="287"/>
      <c r="G92" s="288"/>
      <c r="H92" s="280" t="s">
        <v>502</v>
      </c>
      <c r="I92" s="281"/>
      <c r="J92" s="282"/>
    </row>
    <row r="93" spans="1:10" ht="15.75">
      <c r="A93" s="92" t="s">
        <v>558</v>
      </c>
      <c r="B93" s="92">
        <v>51</v>
      </c>
      <c r="C93" s="92">
        <v>20</v>
      </c>
      <c r="D93" s="92">
        <v>3.3</v>
      </c>
      <c r="E93" s="286" t="s">
        <v>280</v>
      </c>
      <c r="F93" s="287"/>
      <c r="G93" s="288"/>
      <c r="H93" s="280" t="s">
        <v>502</v>
      </c>
      <c r="I93" s="281"/>
      <c r="J93" s="282"/>
    </row>
    <row r="94" spans="1:10" ht="15.75">
      <c r="A94" s="92" t="s">
        <v>558</v>
      </c>
      <c r="B94" s="92">
        <v>51</v>
      </c>
      <c r="C94" s="92">
        <v>23</v>
      </c>
      <c r="D94" s="92">
        <v>4.8</v>
      </c>
      <c r="E94" s="286" t="s">
        <v>280</v>
      </c>
      <c r="F94" s="287"/>
      <c r="G94" s="288"/>
      <c r="H94" s="280" t="s">
        <v>502</v>
      </c>
      <c r="I94" s="281"/>
      <c r="J94" s="282"/>
    </row>
    <row r="95" spans="1:10" ht="15.75">
      <c r="A95" s="92" t="s">
        <v>558</v>
      </c>
      <c r="B95" s="92">
        <v>51</v>
      </c>
      <c r="C95" s="92">
        <v>28</v>
      </c>
      <c r="D95" s="92">
        <v>1.4</v>
      </c>
      <c r="E95" s="286" t="s">
        <v>330</v>
      </c>
      <c r="F95" s="287"/>
      <c r="G95" s="288"/>
      <c r="H95" s="280" t="s">
        <v>502</v>
      </c>
      <c r="I95" s="281"/>
      <c r="J95" s="282"/>
    </row>
    <row r="96" spans="1:10" ht="15.75">
      <c r="A96" s="92" t="s">
        <v>558</v>
      </c>
      <c r="B96" s="92">
        <v>53</v>
      </c>
      <c r="C96" s="92">
        <v>7</v>
      </c>
      <c r="D96" s="92">
        <v>1</v>
      </c>
      <c r="E96" s="286" t="s">
        <v>560</v>
      </c>
      <c r="F96" s="287"/>
      <c r="G96" s="288"/>
      <c r="H96" s="280" t="s">
        <v>1466</v>
      </c>
      <c r="I96" s="281"/>
      <c r="J96" s="282"/>
    </row>
    <row r="97" spans="1:10" ht="15.75">
      <c r="A97" s="92" t="s">
        <v>558</v>
      </c>
      <c r="B97" s="92">
        <v>53</v>
      </c>
      <c r="C97" s="92">
        <v>15</v>
      </c>
      <c r="D97" s="92">
        <v>0.9</v>
      </c>
      <c r="E97" s="286" t="s">
        <v>280</v>
      </c>
      <c r="F97" s="287"/>
      <c r="G97" s="288"/>
      <c r="H97" s="280" t="s">
        <v>502</v>
      </c>
      <c r="I97" s="281"/>
      <c r="J97" s="282"/>
    </row>
    <row r="98" spans="1:10" ht="15.75">
      <c r="A98" s="92" t="s">
        <v>558</v>
      </c>
      <c r="B98" s="92">
        <v>53</v>
      </c>
      <c r="C98" s="92">
        <v>35</v>
      </c>
      <c r="D98" s="92">
        <v>0.5</v>
      </c>
      <c r="E98" s="286" t="s">
        <v>280</v>
      </c>
      <c r="F98" s="287"/>
      <c r="G98" s="288"/>
      <c r="H98" s="280" t="s">
        <v>502</v>
      </c>
      <c r="I98" s="281"/>
      <c r="J98" s="282"/>
    </row>
    <row r="99" spans="1:10" ht="15.75">
      <c r="A99" s="92" t="s">
        <v>558</v>
      </c>
      <c r="B99" s="92">
        <v>54</v>
      </c>
      <c r="C99" s="92">
        <v>8</v>
      </c>
      <c r="D99" s="92">
        <v>0.7</v>
      </c>
      <c r="E99" s="286" t="s">
        <v>280</v>
      </c>
      <c r="F99" s="287"/>
      <c r="G99" s="288"/>
      <c r="H99" s="280" t="s">
        <v>499</v>
      </c>
      <c r="I99" s="281"/>
      <c r="J99" s="282"/>
    </row>
    <row r="100" spans="1:10" ht="15.75">
      <c r="A100" s="92" t="s">
        <v>558</v>
      </c>
      <c r="B100" s="92">
        <v>54</v>
      </c>
      <c r="C100" s="92">
        <v>16</v>
      </c>
      <c r="D100" s="92">
        <v>1</v>
      </c>
      <c r="E100" s="286" t="s">
        <v>560</v>
      </c>
      <c r="F100" s="287"/>
      <c r="G100" s="288"/>
      <c r="H100" s="280" t="s">
        <v>499</v>
      </c>
      <c r="I100" s="281"/>
      <c r="J100" s="282"/>
    </row>
    <row r="101" spans="1:10" ht="15.75">
      <c r="A101" s="92" t="s">
        <v>558</v>
      </c>
      <c r="B101" s="92">
        <v>54</v>
      </c>
      <c r="C101" s="92">
        <v>21</v>
      </c>
      <c r="D101" s="92">
        <v>1</v>
      </c>
      <c r="E101" s="286" t="s">
        <v>330</v>
      </c>
      <c r="F101" s="287"/>
      <c r="G101" s="288"/>
      <c r="H101" s="280" t="s">
        <v>499</v>
      </c>
      <c r="I101" s="281"/>
      <c r="J101" s="282"/>
    </row>
    <row r="102" spans="1:10" ht="15.75">
      <c r="A102" s="92" t="s">
        <v>558</v>
      </c>
      <c r="B102" s="92">
        <v>54</v>
      </c>
      <c r="C102" s="92">
        <v>40</v>
      </c>
      <c r="D102" s="92">
        <v>0.5</v>
      </c>
      <c r="E102" s="286" t="s">
        <v>330</v>
      </c>
      <c r="F102" s="287"/>
      <c r="G102" s="288"/>
      <c r="H102" s="280" t="s">
        <v>499</v>
      </c>
      <c r="I102" s="281"/>
      <c r="J102" s="282"/>
    </row>
    <row r="103" spans="1:10" ht="15.75">
      <c r="A103" s="92" t="s">
        <v>558</v>
      </c>
      <c r="B103" s="92">
        <v>55</v>
      </c>
      <c r="C103" s="92">
        <v>1</v>
      </c>
      <c r="D103" s="92">
        <v>0.2</v>
      </c>
      <c r="E103" s="286" t="s">
        <v>280</v>
      </c>
      <c r="F103" s="287"/>
      <c r="G103" s="288"/>
      <c r="H103" s="280" t="s">
        <v>499</v>
      </c>
      <c r="I103" s="281"/>
      <c r="J103" s="282"/>
    </row>
    <row r="104" spans="1:10" ht="15.75">
      <c r="A104" s="92" t="s">
        <v>558</v>
      </c>
      <c r="B104" s="92">
        <v>55</v>
      </c>
      <c r="C104" s="92">
        <v>4</v>
      </c>
      <c r="D104" s="92">
        <v>0.5</v>
      </c>
      <c r="E104" s="286" t="s">
        <v>280</v>
      </c>
      <c r="F104" s="287"/>
      <c r="G104" s="288"/>
      <c r="H104" s="280" t="s">
        <v>499</v>
      </c>
      <c r="I104" s="281"/>
      <c r="J104" s="282"/>
    </row>
    <row r="105" spans="1:10" ht="15.75">
      <c r="A105" s="92" t="s">
        <v>558</v>
      </c>
      <c r="B105" s="92">
        <v>55</v>
      </c>
      <c r="C105" s="92">
        <v>9</v>
      </c>
      <c r="D105" s="92">
        <v>0.7</v>
      </c>
      <c r="E105" s="286" t="s">
        <v>280</v>
      </c>
      <c r="F105" s="287"/>
      <c r="G105" s="288"/>
      <c r="H105" s="280" t="s">
        <v>499</v>
      </c>
      <c r="I105" s="281"/>
      <c r="J105" s="282"/>
    </row>
    <row r="106" spans="1:10" ht="15.75">
      <c r="A106" s="92" t="s">
        <v>558</v>
      </c>
      <c r="B106" s="92">
        <v>55</v>
      </c>
      <c r="C106" s="92">
        <v>11</v>
      </c>
      <c r="D106" s="92">
        <v>0.3</v>
      </c>
      <c r="E106" s="286" t="s">
        <v>330</v>
      </c>
      <c r="F106" s="287"/>
      <c r="G106" s="288"/>
      <c r="H106" s="280" t="s">
        <v>499</v>
      </c>
      <c r="I106" s="281"/>
      <c r="J106" s="282"/>
    </row>
    <row r="107" spans="1:10" ht="15.75">
      <c r="A107" s="92" t="s">
        <v>558</v>
      </c>
      <c r="B107" s="92">
        <v>55</v>
      </c>
      <c r="C107" s="92">
        <v>13</v>
      </c>
      <c r="D107" s="92">
        <v>4.3</v>
      </c>
      <c r="E107" s="286" t="s">
        <v>559</v>
      </c>
      <c r="F107" s="287"/>
      <c r="G107" s="288"/>
      <c r="H107" s="280" t="s">
        <v>502</v>
      </c>
      <c r="I107" s="281"/>
      <c r="J107" s="282"/>
    </row>
    <row r="108" spans="1:10" ht="15.75">
      <c r="A108" s="92" t="s">
        <v>558</v>
      </c>
      <c r="B108" s="92">
        <v>57</v>
      </c>
      <c r="C108" s="92">
        <v>4</v>
      </c>
      <c r="D108" s="92">
        <v>2.6</v>
      </c>
      <c r="E108" s="286" t="s">
        <v>559</v>
      </c>
      <c r="F108" s="287"/>
      <c r="G108" s="288"/>
      <c r="H108" s="280" t="s">
        <v>502</v>
      </c>
      <c r="I108" s="281"/>
      <c r="J108" s="282"/>
    </row>
    <row r="109" spans="1:10" ht="15.75">
      <c r="A109" s="92" t="s">
        <v>558</v>
      </c>
      <c r="B109" s="92">
        <v>57</v>
      </c>
      <c r="C109" s="92">
        <v>5</v>
      </c>
      <c r="D109" s="92">
        <v>3.9</v>
      </c>
      <c r="E109" s="286" t="s">
        <v>280</v>
      </c>
      <c r="F109" s="287"/>
      <c r="G109" s="288"/>
      <c r="H109" s="280" t="s">
        <v>499</v>
      </c>
      <c r="I109" s="281"/>
      <c r="J109" s="282"/>
    </row>
    <row r="110" spans="1:10" ht="15.75">
      <c r="A110" s="92" t="s">
        <v>558</v>
      </c>
      <c r="B110" s="92">
        <v>57</v>
      </c>
      <c r="C110" s="92">
        <v>8</v>
      </c>
      <c r="D110" s="92">
        <v>1.8</v>
      </c>
      <c r="E110" s="286" t="s">
        <v>280</v>
      </c>
      <c r="F110" s="287"/>
      <c r="G110" s="288"/>
      <c r="H110" s="280" t="s">
        <v>499</v>
      </c>
      <c r="I110" s="281"/>
      <c r="J110" s="282"/>
    </row>
    <row r="111" spans="1:10" ht="15.75">
      <c r="A111" s="92" t="s">
        <v>558</v>
      </c>
      <c r="B111" s="92">
        <v>57</v>
      </c>
      <c r="C111" s="92">
        <v>10</v>
      </c>
      <c r="D111" s="92">
        <v>0.6</v>
      </c>
      <c r="E111" s="286" t="s">
        <v>330</v>
      </c>
      <c r="F111" s="287"/>
      <c r="G111" s="288"/>
      <c r="H111" s="280" t="s">
        <v>502</v>
      </c>
      <c r="I111" s="281"/>
      <c r="J111" s="282"/>
    </row>
    <row r="112" spans="1:10" ht="15.75">
      <c r="A112" s="92" t="s">
        <v>558</v>
      </c>
      <c r="B112" s="92">
        <v>57</v>
      </c>
      <c r="C112" s="92">
        <v>11</v>
      </c>
      <c r="D112" s="92">
        <v>1.1</v>
      </c>
      <c r="E112" s="286" t="s">
        <v>280</v>
      </c>
      <c r="F112" s="287"/>
      <c r="G112" s="288"/>
      <c r="H112" s="280" t="s">
        <v>502</v>
      </c>
      <c r="I112" s="281"/>
      <c r="J112" s="282"/>
    </row>
    <row r="113" spans="1:10" ht="15.75">
      <c r="A113" s="92" t="s">
        <v>558</v>
      </c>
      <c r="B113" s="92">
        <v>57</v>
      </c>
      <c r="C113" s="92">
        <v>25</v>
      </c>
      <c r="D113" s="92">
        <v>1.2</v>
      </c>
      <c r="E113" s="286" t="s">
        <v>280</v>
      </c>
      <c r="F113" s="287"/>
      <c r="G113" s="288"/>
      <c r="H113" s="280" t="s">
        <v>502</v>
      </c>
      <c r="I113" s="281"/>
      <c r="J113" s="282"/>
    </row>
    <row r="114" spans="1:10" ht="15.75">
      <c r="A114" s="93"/>
      <c r="B114" s="90" t="s">
        <v>490</v>
      </c>
      <c r="C114" s="93"/>
      <c r="D114" s="90">
        <f>SUM(D5:D113)</f>
        <v>130.89999999999998</v>
      </c>
      <c r="E114" s="94"/>
      <c r="F114" s="95"/>
      <c r="G114" s="96"/>
      <c r="H114" s="280"/>
      <c r="I114" s="281"/>
      <c r="J114" s="282"/>
    </row>
    <row r="115" spans="1:10" ht="15" customHeight="1">
      <c r="A115" s="92" t="s">
        <v>561</v>
      </c>
      <c r="B115" s="28">
        <v>5</v>
      </c>
      <c r="C115" s="28">
        <v>6</v>
      </c>
      <c r="D115" s="28">
        <v>21.5</v>
      </c>
      <c r="E115" s="291" t="s">
        <v>562</v>
      </c>
      <c r="F115" s="292"/>
      <c r="G115" s="293"/>
      <c r="H115" s="280" t="s">
        <v>502</v>
      </c>
      <c r="I115" s="281"/>
      <c r="J115" s="282"/>
    </row>
    <row r="116" spans="1:10" ht="15" customHeight="1">
      <c r="A116" s="92" t="s">
        <v>561</v>
      </c>
      <c r="B116" s="28">
        <v>5</v>
      </c>
      <c r="C116" s="28">
        <v>13</v>
      </c>
      <c r="D116" s="28">
        <v>45</v>
      </c>
      <c r="E116" s="291" t="s">
        <v>563</v>
      </c>
      <c r="F116" s="292"/>
      <c r="G116" s="293"/>
      <c r="H116" s="280" t="s">
        <v>502</v>
      </c>
      <c r="I116" s="281"/>
      <c r="J116" s="282"/>
    </row>
    <row r="117" spans="1:10" ht="15" customHeight="1">
      <c r="A117" s="92" t="s">
        <v>561</v>
      </c>
      <c r="B117" s="28">
        <v>5</v>
      </c>
      <c r="C117" s="28">
        <v>9</v>
      </c>
      <c r="D117" s="28">
        <v>10</v>
      </c>
      <c r="E117" s="291" t="s">
        <v>564</v>
      </c>
      <c r="F117" s="292"/>
      <c r="G117" s="293"/>
      <c r="H117" s="280" t="s">
        <v>502</v>
      </c>
      <c r="I117" s="281"/>
      <c r="J117" s="282"/>
    </row>
    <row r="118" spans="1:10" ht="15" customHeight="1">
      <c r="A118" s="92" t="s">
        <v>561</v>
      </c>
      <c r="B118" s="28">
        <v>5</v>
      </c>
      <c r="C118" s="28">
        <v>11</v>
      </c>
      <c r="D118" s="28">
        <v>9.5</v>
      </c>
      <c r="E118" s="291" t="s">
        <v>565</v>
      </c>
      <c r="F118" s="292"/>
      <c r="G118" s="293"/>
      <c r="H118" s="280" t="s">
        <v>502</v>
      </c>
      <c r="I118" s="281"/>
      <c r="J118" s="282"/>
    </row>
    <row r="119" spans="1:10" ht="15" customHeight="1">
      <c r="A119" s="92" t="s">
        <v>561</v>
      </c>
      <c r="B119" s="28">
        <v>5</v>
      </c>
      <c r="C119" s="28">
        <v>2</v>
      </c>
      <c r="D119" s="28">
        <v>11.2</v>
      </c>
      <c r="E119" s="291" t="s">
        <v>566</v>
      </c>
      <c r="F119" s="292"/>
      <c r="G119" s="293"/>
      <c r="H119" s="280" t="s">
        <v>502</v>
      </c>
      <c r="I119" s="281"/>
      <c r="J119" s="282"/>
    </row>
    <row r="120" spans="1:10" ht="15" customHeight="1">
      <c r="A120" s="92" t="s">
        <v>561</v>
      </c>
      <c r="B120" s="28">
        <v>5</v>
      </c>
      <c r="C120" s="28">
        <v>5</v>
      </c>
      <c r="D120" s="28">
        <v>5.2</v>
      </c>
      <c r="E120" s="291" t="s">
        <v>567</v>
      </c>
      <c r="F120" s="292"/>
      <c r="G120" s="293"/>
      <c r="H120" s="280" t="s">
        <v>502</v>
      </c>
      <c r="I120" s="281"/>
      <c r="J120" s="282"/>
    </row>
    <row r="121" spans="1:10" ht="15" customHeight="1">
      <c r="A121" s="92" t="s">
        <v>561</v>
      </c>
      <c r="B121" s="28">
        <v>5</v>
      </c>
      <c r="C121" s="28">
        <v>8</v>
      </c>
      <c r="D121" s="28">
        <v>4.7</v>
      </c>
      <c r="E121" s="291" t="s">
        <v>568</v>
      </c>
      <c r="F121" s="292"/>
      <c r="G121" s="293"/>
      <c r="H121" s="280" t="s">
        <v>502</v>
      </c>
      <c r="I121" s="281"/>
      <c r="J121" s="282"/>
    </row>
    <row r="122" spans="1:10" ht="15" customHeight="1">
      <c r="A122" s="92" t="s">
        <v>561</v>
      </c>
      <c r="B122" s="28">
        <v>11</v>
      </c>
      <c r="C122" s="28">
        <v>12</v>
      </c>
      <c r="D122" s="28">
        <v>5.1</v>
      </c>
      <c r="E122" s="291" t="s">
        <v>569</v>
      </c>
      <c r="F122" s="292"/>
      <c r="G122" s="293"/>
      <c r="H122" s="280" t="s">
        <v>498</v>
      </c>
      <c r="I122" s="281"/>
      <c r="J122" s="282"/>
    </row>
    <row r="123" spans="1:10" ht="15" customHeight="1">
      <c r="A123" s="92" t="s">
        <v>561</v>
      </c>
      <c r="B123" s="28">
        <v>11</v>
      </c>
      <c r="C123" s="28">
        <v>14</v>
      </c>
      <c r="D123" s="28">
        <v>5.8</v>
      </c>
      <c r="E123" s="291" t="s">
        <v>570</v>
      </c>
      <c r="F123" s="292"/>
      <c r="G123" s="293"/>
      <c r="H123" s="280" t="s">
        <v>1444</v>
      </c>
      <c r="I123" s="281"/>
      <c r="J123" s="282"/>
    </row>
    <row r="124" spans="1:10" ht="15" customHeight="1">
      <c r="A124" s="92" t="s">
        <v>561</v>
      </c>
      <c r="B124" s="28">
        <v>11</v>
      </c>
      <c r="C124" s="28">
        <v>13</v>
      </c>
      <c r="D124" s="28">
        <v>13.5</v>
      </c>
      <c r="E124" s="291" t="s">
        <v>571</v>
      </c>
      <c r="F124" s="292"/>
      <c r="G124" s="293"/>
      <c r="H124" s="280" t="s">
        <v>502</v>
      </c>
      <c r="I124" s="281"/>
      <c r="J124" s="282"/>
    </row>
    <row r="125" spans="1:10" ht="15" customHeight="1">
      <c r="A125" s="92" t="s">
        <v>561</v>
      </c>
      <c r="B125" s="28">
        <v>11</v>
      </c>
      <c r="C125" s="28">
        <v>30</v>
      </c>
      <c r="D125" s="28">
        <v>13.4</v>
      </c>
      <c r="E125" s="291" t="s">
        <v>572</v>
      </c>
      <c r="F125" s="292"/>
      <c r="G125" s="293"/>
      <c r="H125" s="280" t="s">
        <v>502</v>
      </c>
      <c r="I125" s="281"/>
      <c r="J125" s="282"/>
    </row>
    <row r="126" spans="1:10" ht="15" customHeight="1">
      <c r="A126" s="92" t="s">
        <v>561</v>
      </c>
      <c r="B126" s="28">
        <v>11</v>
      </c>
      <c r="C126" s="28">
        <v>31</v>
      </c>
      <c r="D126" s="28">
        <v>0.4</v>
      </c>
      <c r="E126" s="291" t="s">
        <v>573</v>
      </c>
      <c r="F126" s="292"/>
      <c r="G126" s="293"/>
      <c r="H126" s="280" t="s">
        <v>502</v>
      </c>
      <c r="I126" s="281"/>
      <c r="J126" s="282"/>
    </row>
    <row r="127" spans="1:10" ht="15" customHeight="1">
      <c r="A127" s="92" t="s">
        <v>561</v>
      </c>
      <c r="B127" s="28">
        <v>11</v>
      </c>
      <c r="C127" s="28">
        <v>32</v>
      </c>
      <c r="D127" s="28">
        <v>0.8</v>
      </c>
      <c r="E127" s="291" t="s">
        <v>573</v>
      </c>
      <c r="F127" s="292"/>
      <c r="G127" s="293"/>
      <c r="H127" s="280" t="s">
        <v>502</v>
      </c>
      <c r="I127" s="281"/>
      <c r="J127" s="282"/>
    </row>
    <row r="128" spans="1:10" ht="15" customHeight="1">
      <c r="A128" s="92" t="s">
        <v>561</v>
      </c>
      <c r="B128" s="28">
        <v>11</v>
      </c>
      <c r="C128" s="28">
        <v>29</v>
      </c>
      <c r="D128" s="28">
        <v>5.1</v>
      </c>
      <c r="E128" s="291" t="s">
        <v>574</v>
      </c>
      <c r="F128" s="292"/>
      <c r="G128" s="293"/>
      <c r="H128" s="280" t="s">
        <v>502</v>
      </c>
      <c r="I128" s="281"/>
      <c r="J128" s="282"/>
    </row>
    <row r="129" spans="1:10" ht="15" customHeight="1">
      <c r="A129" s="92" t="s">
        <v>561</v>
      </c>
      <c r="B129" s="28">
        <v>11</v>
      </c>
      <c r="C129" s="28">
        <v>34</v>
      </c>
      <c r="D129" s="28">
        <v>6.8</v>
      </c>
      <c r="E129" s="291" t="s">
        <v>575</v>
      </c>
      <c r="F129" s="292"/>
      <c r="G129" s="293"/>
      <c r="H129" s="280" t="s">
        <v>502</v>
      </c>
      <c r="I129" s="281"/>
      <c r="J129" s="282"/>
    </row>
    <row r="130" spans="1:10" ht="15" customHeight="1">
      <c r="A130" s="92" t="s">
        <v>561</v>
      </c>
      <c r="B130" s="28">
        <v>67</v>
      </c>
      <c r="C130" s="28">
        <v>62</v>
      </c>
      <c r="D130" s="28">
        <v>2.5</v>
      </c>
      <c r="E130" s="291" t="s">
        <v>573</v>
      </c>
      <c r="F130" s="292"/>
      <c r="G130" s="293"/>
      <c r="H130" s="280" t="s">
        <v>502</v>
      </c>
      <c r="I130" s="281"/>
      <c r="J130" s="282"/>
    </row>
    <row r="131" spans="1:10" ht="15" customHeight="1">
      <c r="A131" s="92" t="s">
        <v>561</v>
      </c>
      <c r="B131" s="28">
        <v>67</v>
      </c>
      <c r="C131" s="28">
        <v>64</v>
      </c>
      <c r="D131" s="28">
        <v>6</v>
      </c>
      <c r="E131" s="291" t="s">
        <v>573</v>
      </c>
      <c r="F131" s="292"/>
      <c r="G131" s="293"/>
      <c r="H131" s="280" t="s">
        <v>502</v>
      </c>
      <c r="I131" s="281"/>
      <c r="J131" s="282"/>
    </row>
    <row r="132" spans="1:10" ht="15" customHeight="1">
      <c r="A132" s="92" t="s">
        <v>561</v>
      </c>
      <c r="B132" s="28">
        <v>67</v>
      </c>
      <c r="C132" s="28">
        <v>69</v>
      </c>
      <c r="D132" s="28">
        <v>4.2</v>
      </c>
      <c r="E132" s="291" t="s">
        <v>573</v>
      </c>
      <c r="F132" s="292"/>
      <c r="G132" s="293"/>
      <c r="H132" s="280" t="s">
        <v>502</v>
      </c>
      <c r="I132" s="281"/>
      <c r="J132" s="282"/>
    </row>
    <row r="133" spans="1:10" ht="15" customHeight="1">
      <c r="A133" s="92" t="s">
        <v>561</v>
      </c>
      <c r="B133" s="28">
        <v>67</v>
      </c>
      <c r="C133" s="28">
        <v>29</v>
      </c>
      <c r="D133" s="28">
        <v>2.4</v>
      </c>
      <c r="E133" s="291" t="s">
        <v>576</v>
      </c>
      <c r="F133" s="292"/>
      <c r="G133" s="293"/>
      <c r="H133" s="280" t="s">
        <v>502</v>
      </c>
      <c r="I133" s="281"/>
      <c r="J133" s="282"/>
    </row>
    <row r="134" spans="1:10" ht="15" customHeight="1">
      <c r="A134" s="92" t="s">
        <v>561</v>
      </c>
      <c r="B134" s="28">
        <v>67</v>
      </c>
      <c r="C134" s="28">
        <v>37</v>
      </c>
      <c r="D134" s="28">
        <v>1.1</v>
      </c>
      <c r="E134" s="291" t="s">
        <v>577</v>
      </c>
      <c r="F134" s="292"/>
      <c r="G134" s="293"/>
      <c r="H134" s="280" t="s">
        <v>502</v>
      </c>
      <c r="I134" s="281"/>
      <c r="J134" s="282"/>
    </row>
    <row r="135" spans="1:10" ht="15" customHeight="1">
      <c r="A135" s="92" t="s">
        <v>561</v>
      </c>
      <c r="B135" s="28">
        <v>68</v>
      </c>
      <c r="C135" s="28">
        <v>5</v>
      </c>
      <c r="D135" s="28">
        <v>9.7</v>
      </c>
      <c r="E135" s="291" t="s">
        <v>578</v>
      </c>
      <c r="F135" s="292"/>
      <c r="G135" s="293"/>
      <c r="H135" s="280" t="s">
        <v>502</v>
      </c>
      <c r="I135" s="281"/>
      <c r="J135" s="282"/>
    </row>
    <row r="136" spans="1:10" ht="15" customHeight="1">
      <c r="A136" s="92" t="s">
        <v>561</v>
      </c>
      <c r="B136" s="28">
        <v>68</v>
      </c>
      <c r="C136" s="28">
        <v>25</v>
      </c>
      <c r="D136" s="28">
        <v>4.8</v>
      </c>
      <c r="E136" s="291" t="s">
        <v>578</v>
      </c>
      <c r="F136" s="292"/>
      <c r="G136" s="293"/>
      <c r="H136" s="280" t="s">
        <v>502</v>
      </c>
      <c r="I136" s="281"/>
      <c r="J136" s="282"/>
    </row>
    <row r="137" spans="1:10" ht="15" customHeight="1">
      <c r="A137" s="92" t="s">
        <v>561</v>
      </c>
      <c r="B137" s="28">
        <v>68</v>
      </c>
      <c r="C137" s="28">
        <v>26</v>
      </c>
      <c r="D137" s="28">
        <v>5.9</v>
      </c>
      <c r="E137" s="291" t="s">
        <v>579</v>
      </c>
      <c r="F137" s="292"/>
      <c r="G137" s="293"/>
      <c r="H137" s="280" t="s">
        <v>502</v>
      </c>
      <c r="I137" s="281"/>
      <c r="J137" s="282"/>
    </row>
    <row r="138" spans="1:10" ht="15" customHeight="1">
      <c r="A138" s="92" t="s">
        <v>561</v>
      </c>
      <c r="B138" s="28">
        <v>69</v>
      </c>
      <c r="C138" s="28">
        <v>3</v>
      </c>
      <c r="D138" s="28">
        <v>4.9</v>
      </c>
      <c r="E138" s="291" t="s">
        <v>573</v>
      </c>
      <c r="F138" s="292"/>
      <c r="G138" s="293"/>
      <c r="H138" s="280" t="s">
        <v>502</v>
      </c>
      <c r="I138" s="281"/>
      <c r="J138" s="282"/>
    </row>
    <row r="139" spans="1:10" ht="15" customHeight="1">
      <c r="A139" s="92" t="s">
        <v>561</v>
      </c>
      <c r="B139" s="28">
        <v>69</v>
      </c>
      <c r="C139" s="28">
        <v>4</v>
      </c>
      <c r="D139" s="28">
        <v>5.4</v>
      </c>
      <c r="E139" s="291" t="s">
        <v>573</v>
      </c>
      <c r="F139" s="292"/>
      <c r="G139" s="293"/>
      <c r="H139" s="280" t="s">
        <v>502</v>
      </c>
      <c r="I139" s="281"/>
      <c r="J139" s="282"/>
    </row>
    <row r="140" spans="1:10" ht="15" customHeight="1">
      <c r="A140" s="92" t="s">
        <v>561</v>
      </c>
      <c r="B140" s="28">
        <v>69</v>
      </c>
      <c r="C140" s="28">
        <v>5</v>
      </c>
      <c r="D140" s="28">
        <v>2</v>
      </c>
      <c r="E140" s="291" t="s">
        <v>573</v>
      </c>
      <c r="F140" s="292"/>
      <c r="G140" s="293"/>
      <c r="H140" s="280" t="s">
        <v>502</v>
      </c>
      <c r="I140" s="281"/>
      <c r="J140" s="282"/>
    </row>
    <row r="141" spans="1:10" ht="15" customHeight="1">
      <c r="A141" s="92" t="s">
        <v>561</v>
      </c>
      <c r="B141" s="28">
        <v>57</v>
      </c>
      <c r="C141" s="28">
        <v>36</v>
      </c>
      <c r="D141" s="28">
        <v>6.2</v>
      </c>
      <c r="E141" s="291" t="s">
        <v>573</v>
      </c>
      <c r="F141" s="292"/>
      <c r="G141" s="293"/>
      <c r="H141" s="280" t="s">
        <v>502</v>
      </c>
      <c r="I141" s="281"/>
      <c r="J141" s="282"/>
    </row>
    <row r="142" spans="1:10" ht="15" customHeight="1">
      <c r="A142" s="92" t="s">
        <v>561</v>
      </c>
      <c r="B142" s="28">
        <v>40</v>
      </c>
      <c r="C142" s="28">
        <v>12</v>
      </c>
      <c r="D142" s="28">
        <v>4.2</v>
      </c>
      <c r="E142" s="291" t="s">
        <v>573</v>
      </c>
      <c r="F142" s="292"/>
      <c r="G142" s="293"/>
      <c r="H142" s="280" t="s">
        <v>502</v>
      </c>
      <c r="I142" s="281"/>
      <c r="J142" s="282"/>
    </row>
    <row r="143" spans="1:10" ht="15" customHeight="1">
      <c r="A143" s="92" t="s">
        <v>561</v>
      </c>
      <c r="B143" s="28">
        <v>39</v>
      </c>
      <c r="C143" s="28">
        <v>18</v>
      </c>
      <c r="D143" s="28">
        <v>8.1</v>
      </c>
      <c r="E143" s="291" t="s">
        <v>573</v>
      </c>
      <c r="F143" s="292"/>
      <c r="G143" s="293"/>
      <c r="H143" s="280" t="s">
        <v>502</v>
      </c>
      <c r="I143" s="281"/>
      <c r="J143" s="282"/>
    </row>
    <row r="144" spans="1:10" ht="15" customHeight="1">
      <c r="A144" s="92" t="s">
        <v>561</v>
      </c>
      <c r="B144" s="28">
        <v>23</v>
      </c>
      <c r="C144" s="28">
        <v>38</v>
      </c>
      <c r="D144" s="28">
        <v>4.8</v>
      </c>
      <c r="E144" s="291" t="s">
        <v>573</v>
      </c>
      <c r="F144" s="292"/>
      <c r="G144" s="293"/>
      <c r="H144" s="280" t="s">
        <v>502</v>
      </c>
      <c r="I144" s="281"/>
      <c r="J144" s="282"/>
    </row>
    <row r="145" spans="1:10" ht="15" customHeight="1">
      <c r="A145" s="92" t="s">
        <v>561</v>
      </c>
      <c r="B145" s="28">
        <v>37</v>
      </c>
      <c r="C145" s="28">
        <v>1</v>
      </c>
      <c r="D145" s="28">
        <v>2</v>
      </c>
      <c r="E145" s="291" t="s">
        <v>580</v>
      </c>
      <c r="F145" s="292"/>
      <c r="G145" s="293"/>
      <c r="H145" s="280" t="s">
        <v>498</v>
      </c>
      <c r="I145" s="281"/>
      <c r="J145" s="282"/>
    </row>
    <row r="146" spans="1:10" ht="15" customHeight="1">
      <c r="A146" s="92" t="s">
        <v>561</v>
      </c>
      <c r="B146" s="28">
        <v>37</v>
      </c>
      <c r="C146" s="28">
        <v>8</v>
      </c>
      <c r="D146" s="28">
        <v>4.2</v>
      </c>
      <c r="E146" s="291" t="s">
        <v>573</v>
      </c>
      <c r="F146" s="292"/>
      <c r="G146" s="293"/>
      <c r="H146" s="280" t="s">
        <v>1444</v>
      </c>
      <c r="I146" s="281"/>
      <c r="J146" s="282"/>
    </row>
    <row r="147" spans="1:10" ht="15" customHeight="1">
      <c r="A147" s="92" t="s">
        <v>561</v>
      </c>
      <c r="B147" s="28">
        <v>64</v>
      </c>
      <c r="C147" s="28">
        <v>27</v>
      </c>
      <c r="D147" s="28">
        <v>5.9</v>
      </c>
      <c r="E147" s="291" t="s">
        <v>581</v>
      </c>
      <c r="F147" s="292"/>
      <c r="G147" s="293"/>
      <c r="H147" s="280" t="s">
        <v>498</v>
      </c>
      <c r="I147" s="281"/>
      <c r="J147" s="282"/>
    </row>
    <row r="148" spans="1:10" ht="15" customHeight="1">
      <c r="A148" s="92" t="s">
        <v>561</v>
      </c>
      <c r="B148" s="28">
        <v>64</v>
      </c>
      <c r="C148" s="28">
        <v>28</v>
      </c>
      <c r="D148" s="28">
        <v>2.3</v>
      </c>
      <c r="E148" s="291" t="s">
        <v>582</v>
      </c>
      <c r="F148" s="292"/>
      <c r="G148" s="293"/>
      <c r="H148" s="280" t="s">
        <v>498</v>
      </c>
      <c r="I148" s="281"/>
      <c r="J148" s="282"/>
    </row>
    <row r="149" spans="1:10" ht="15" customHeight="1">
      <c r="A149" s="92" t="s">
        <v>561</v>
      </c>
      <c r="B149" s="28">
        <v>64</v>
      </c>
      <c r="C149" s="28">
        <v>30</v>
      </c>
      <c r="D149" s="28">
        <v>6.1</v>
      </c>
      <c r="E149" s="291" t="s">
        <v>583</v>
      </c>
      <c r="F149" s="292"/>
      <c r="G149" s="293"/>
      <c r="H149" s="280" t="s">
        <v>498</v>
      </c>
      <c r="I149" s="281"/>
      <c r="J149" s="282"/>
    </row>
    <row r="150" spans="1:10" ht="15" customHeight="1">
      <c r="A150" s="92" t="s">
        <v>561</v>
      </c>
      <c r="B150" s="28">
        <v>46</v>
      </c>
      <c r="C150" s="28">
        <v>5</v>
      </c>
      <c r="D150" s="28">
        <v>14</v>
      </c>
      <c r="E150" s="291" t="s">
        <v>584</v>
      </c>
      <c r="F150" s="292"/>
      <c r="G150" s="293"/>
      <c r="H150" s="280" t="s">
        <v>498</v>
      </c>
      <c r="I150" s="281"/>
      <c r="J150" s="282"/>
    </row>
    <row r="151" spans="1:10" ht="15" customHeight="1">
      <c r="A151" s="92" t="s">
        <v>561</v>
      </c>
      <c r="B151" s="28">
        <v>46</v>
      </c>
      <c r="C151" s="28">
        <v>10</v>
      </c>
      <c r="D151" s="28">
        <v>6.6</v>
      </c>
      <c r="E151" s="291" t="s">
        <v>585</v>
      </c>
      <c r="F151" s="292"/>
      <c r="G151" s="293"/>
      <c r="H151" s="280" t="s">
        <v>498</v>
      </c>
      <c r="I151" s="281"/>
      <c r="J151" s="282"/>
    </row>
    <row r="152" spans="1:10" ht="15" customHeight="1">
      <c r="A152" s="92" t="s">
        <v>561</v>
      </c>
      <c r="B152" s="28">
        <v>46</v>
      </c>
      <c r="C152" s="28">
        <v>14</v>
      </c>
      <c r="D152" s="28">
        <v>2.6</v>
      </c>
      <c r="E152" s="291" t="s">
        <v>573</v>
      </c>
      <c r="F152" s="292"/>
      <c r="G152" s="293"/>
      <c r="H152" s="280" t="s">
        <v>498</v>
      </c>
      <c r="I152" s="281"/>
      <c r="J152" s="282"/>
    </row>
    <row r="153" spans="1:10" ht="15" customHeight="1">
      <c r="A153" s="92" t="s">
        <v>561</v>
      </c>
      <c r="B153" s="28">
        <v>47</v>
      </c>
      <c r="C153" s="28">
        <v>14</v>
      </c>
      <c r="D153" s="28">
        <v>9</v>
      </c>
      <c r="E153" s="291" t="s">
        <v>586</v>
      </c>
      <c r="F153" s="292"/>
      <c r="G153" s="293"/>
      <c r="H153" s="280" t="s">
        <v>498</v>
      </c>
      <c r="I153" s="281"/>
      <c r="J153" s="282"/>
    </row>
    <row r="154" spans="1:10" ht="15" customHeight="1">
      <c r="A154" s="92" t="s">
        <v>561</v>
      </c>
      <c r="B154" s="28">
        <v>47</v>
      </c>
      <c r="C154" s="28">
        <v>9</v>
      </c>
      <c r="D154" s="28">
        <v>3.1</v>
      </c>
      <c r="E154" s="291" t="s">
        <v>587</v>
      </c>
      <c r="F154" s="292"/>
      <c r="G154" s="293"/>
      <c r="H154" s="280" t="s">
        <v>498</v>
      </c>
      <c r="I154" s="281"/>
      <c r="J154" s="282"/>
    </row>
    <row r="155" spans="1:10" ht="15" customHeight="1">
      <c r="A155" s="92" t="s">
        <v>561</v>
      </c>
      <c r="B155" s="28">
        <v>47</v>
      </c>
      <c r="C155" s="28">
        <v>3</v>
      </c>
      <c r="D155" s="28">
        <v>3.7</v>
      </c>
      <c r="E155" s="291" t="s">
        <v>586</v>
      </c>
      <c r="F155" s="292"/>
      <c r="G155" s="293"/>
      <c r="H155" s="280" t="s">
        <v>498</v>
      </c>
      <c r="I155" s="281"/>
      <c r="J155" s="282"/>
    </row>
    <row r="156" spans="1:10" ht="15" customHeight="1">
      <c r="A156" s="92" t="s">
        <v>561</v>
      </c>
      <c r="B156" s="28">
        <v>37</v>
      </c>
      <c r="C156" s="28">
        <v>28</v>
      </c>
      <c r="D156" s="28">
        <v>6</v>
      </c>
      <c r="E156" s="291" t="s">
        <v>588</v>
      </c>
      <c r="F156" s="292"/>
      <c r="G156" s="293"/>
      <c r="H156" s="280" t="s">
        <v>498</v>
      </c>
      <c r="I156" s="281"/>
      <c r="J156" s="282"/>
    </row>
    <row r="157" spans="1:10" ht="15" customHeight="1">
      <c r="A157" s="92" t="s">
        <v>561</v>
      </c>
      <c r="B157" s="28">
        <v>37</v>
      </c>
      <c r="C157" s="28">
        <v>26</v>
      </c>
      <c r="D157" s="28">
        <v>7.5</v>
      </c>
      <c r="E157" s="291" t="s">
        <v>589</v>
      </c>
      <c r="F157" s="292"/>
      <c r="G157" s="293"/>
      <c r="H157" s="280" t="s">
        <v>498</v>
      </c>
      <c r="I157" s="281"/>
      <c r="J157" s="282"/>
    </row>
    <row r="158" spans="1:10" ht="15" customHeight="1">
      <c r="A158" s="92" t="s">
        <v>561</v>
      </c>
      <c r="B158" s="28">
        <v>37</v>
      </c>
      <c r="C158" s="28">
        <v>16</v>
      </c>
      <c r="D158" s="28">
        <v>4</v>
      </c>
      <c r="E158" s="291" t="s">
        <v>590</v>
      </c>
      <c r="F158" s="292"/>
      <c r="G158" s="293"/>
      <c r="H158" s="280" t="s">
        <v>498</v>
      </c>
      <c r="I158" s="281"/>
      <c r="J158" s="282"/>
    </row>
    <row r="159" spans="1:10" ht="15" customHeight="1">
      <c r="A159" s="92" t="s">
        <v>561</v>
      </c>
      <c r="B159" s="28">
        <v>37</v>
      </c>
      <c r="C159" s="28">
        <v>18</v>
      </c>
      <c r="D159" s="28">
        <v>14.1</v>
      </c>
      <c r="E159" s="291" t="s">
        <v>584</v>
      </c>
      <c r="F159" s="292"/>
      <c r="G159" s="293"/>
      <c r="H159" s="280" t="s">
        <v>498</v>
      </c>
      <c r="I159" s="281"/>
      <c r="J159" s="282"/>
    </row>
    <row r="160" spans="1:10" ht="15" customHeight="1">
      <c r="A160" s="92" t="s">
        <v>561</v>
      </c>
      <c r="B160" s="28">
        <v>37</v>
      </c>
      <c r="C160" s="28">
        <v>8</v>
      </c>
      <c r="D160" s="28">
        <v>4.2</v>
      </c>
      <c r="E160" s="291" t="s">
        <v>573</v>
      </c>
      <c r="F160" s="292"/>
      <c r="G160" s="293"/>
      <c r="H160" s="280" t="s">
        <v>498</v>
      </c>
      <c r="I160" s="281"/>
      <c r="J160" s="282"/>
    </row>
    <row r="161" spans="1:10" ht="15" customHeight="1">
      <c r="A161" s="92" t="s">
        <v>561</v>
      </c>
      <c r="B161" s="28">
        <v>36</v>
      </c>
      <c r="C161" s="28">
        <v>14</v>
      </c>
      <c r="D161" s="28">
        <v>6.9</v>
      </c>
      <c r="E161" s="291" t="s">
        <v>573</v>
      </c>
      <c r="F161" s="292"/>
      <c r="G161" s="293"/>
      <c r="H161" s="280" t="s">
        <v>498</v>
      </c>
      <c r="I161" s="281"/>
      <c r="J161" s="282"/>
    </row>
    <row r="162" spans="1:10" ht="15" customHeight="1">
      <c r="A162" s="92" t="s">
        <v>561</v>
      </c>
      <c r="B162" s="28">
        <v>36</v>
      </c>
      <c r="C162" s="28">
        <v>1</v>
      </c>
      <c r="D162" s="28">
        <v>3.7</v>
      </c>
      <c r="E162" s="291" t="s">
        <v>573</v>
      </c>
      <c r="F162" s="292"/>
      <c r="G162" s="293"/>
      <c r="H162" s="280" t="s">
        <v>498</v>
      </c>
      <c r="I162" s="281"/>
      <c r="J162" s="282"/>
    </row>
    <row r="163" spans="1:10" ht="15" customHeight="1">
      <c r="A163" s="92" t="s">
        <v>561</v>
      </c>
      <c r="B163" s="28">
        <v>36</v>
      </c>
      <c r="C163" s="28">
        <v>5</v>
      </c>
      <c r="D163" s="28">
        <v>1.7</v>
      </c>
      <c r="E163" s="291" t="s">
        <v>591</v>
      </c>
      <c r="F163" s="292"/>
      <c r="G163" s="293"/>
      <c r="H163" s="280" t="s">
        <v>498</v>
      </c>
      <c r="I163" s="281"/>
      <c r="J163" s="282"/>
    </row>
    <row r="164" spans="1:10" ht="15" customHeight="1">
      <c r="A164" s="92" t="s">
        <v>561</v>
      </c>
      <c r="B164" s="28">
        <v>36</v>
      </c>
      <c r="C164" s="28">
        <v>9</v>
      </c>
      <c r="D164" s="28">
        <v>7.3</v>
      </c>
      <c r="E164" s="291" t="s">
        <v>592</v>
      </c>
      <c r="F164" s="292"/>
      <c r="G164" s="293"/>
      <c r="H164" s="280" t="s">
        <v>498</v>
      </c>
      <c r="I164" s="281"/>
      <c r="J164" s="282"/>
    </row>
    <row r="165" spans="1:10" ht="15" customHeight="1">
      <c r="A165" s="92" t="s">
        <v>561</v>
      </c>
      <c r="B165" s="28">
        <v>51</v>
      </c>
      <c r="C165" s="28">
        <v>15</v>
      </c>
      <c r="D165" s="28">
        <v>2.5</v>
      </c>
      <c r="E165" s="291" t="s">
        <v>581</v>
      </c>
      <c r="F165" s="292"/>
      <c r="G165" s="293"/>
      <c r="H165" s="280" t="s">
        <v>498</v>
      </c>
      <c r="I165" s="281"/>
      <c r="J165" s="282"/>
    </row>
    <row r="166" spans="1:10" ht="15" customHeight="1">
      <c r="A166" s="92" t="s">
        <v>561</v>
      </c>
      <c r="B166" s="28">
        <v>51</v>
      </c>
      <c r="C166" s="28">
        <v>21</v>
      </c>
      <c r="D166" s="28">
        <v>4.8</v>
      </c>
      <c r="E166" s="291" t="s">
        <v>573</v>
      </c>
      <c r="F166" s="292"/>
      <c r="G166" s="293"/>
      <c r="H166" s="280" t="s">
        <v>498</v>
      </c>
      <c r="I166" s="281"/>
      <c r="J166" s="282"/>
    </row>
    <row r="167" spans="1:10" ht="15" customHeight="1">
      <c r="A167" s="92" t="s">
        <v>561</v>
      </c>
      <c r="B167" s="28">
        <v>51</v>
      </c>
      <c r="C167" s="28">
        <v>22</v>
      </c>
      <c r="D167" s="28">
        <v>3.2</v>
      </c>
      <c r="E167" s="291" t="s">
        <v>593</v>
      </c>
      <c r="F167" s="292"/>
      <c r="G167" s="293"/>
      <c r="H167" s="280" t="s">
        <v>498</v>
      </c>
      <c r="I167" s="281"/>
      <c r="J167" s="282"/>
    </row>
    <row r="168" spans="1:10" ht="15" customHeight="1">
      <c r="A168" s="92" t="s">
        <v>561</v>
      </c>
      <c r="B168" s="28">
        <v>66</v>
      </c>
      <c r="C168" s="28">
        <v>11</v>
      </c>
      <c r="D168" s="28">
        <v>4.5</v>
      </c>
      <c r="E168" s="291" t="s">
        <v>594</v>
      </c>
      <c r="F168" s="292"/>
      <c r="G168" s="293"/>
      <c r="H168" s="280" t="s">
        <v>502</v>
      </c>
      <c r="I168" s="281"/>
      <c r="J168" s="282"/>
    </row>
    <row r="169" spans="1:10" ht="15" customHeight="1">
      <c r="A169" s="92" t="s">
        <v>561</v>
      </c>
      <c r="B169" s="28">
        <v>1</v>
      </c>
      <c r="C169" s="28">
        <v>2</v>
      </c>
      <c r="D169" s="28">
        <v>3</v>
      </c>
      <c r="E169" s="291">
        <v>4</v>
      </c>
      <c r="F169" s="292"/>
      <c r="G169" s="293"/>
      <c r="H169" s="280" t="s">
        <v>502</v>
      </c>
      <c r="I169" s="281"/>
      <c r="J169" s="282"/>
    </row>
    <row r="170" spans="1:10" ht="15" customHeight="1">
      <c r="A170" s="92" t="s">
        <v>561</v>
      </c>
      <c r="B170" s="28">
        <v>66</v>
      </c>
      <c r="C170" s="28">
        <v>8</v>
      </c>
      <c r="D170" s="28">
        <v>16.1</v>
      </c>
      <c r="E170" s="291" t="s">
        <v>595</v>
      </c>
      <c r="F170" s="292"/>
      <c r="G170" s="293"/>
      <c r="H170" s="280" t="s">
        <v>502</v>
      </c>
      <c r="I170" s="281"/>
      <c r="J170" s="282"/>
    </row>
    <row r="171" spans="1:10" ht="15" customHeight="1">
      <c r="A171" s="92" t="s">
        <v>561</v>
      </c>
      <c r="B171" s="28">
        <v>9</v>
      </c>
      <c r="C171" s="28">
        <v>5</v>
      </c>
      <c r="D171" s="28">
        <v>1</v>
      </c>
      <c r="E171" s="291" t="s">
        <v>573</v>
      </c>
      <c r="F171" s="292"/>
      <c r="G171" s="293"/>
      <c r="H171" s="280" t="s">
        <v>502</v>
      </c>
      <c r="I171" s="281"/>
      <c r="J171" s="282"/>
    </row>
    <row r="172" spans="1:10" ht="15" customHeight="1">
      <c r="A172" s="92" t="s">
        <v>561</v>
      </c>
      <c r="B172" s="28">
        <v>10</v>
      </c>
      <c r="C172" s="28">
        <v>3</v>
      </c>
      <c r="D172" s="28">
        <v>2.6</v>
      </c>
      <c r="E172" s="291" t="s">
        <v>596</v>
      </c>
      <c r="F172" s="292"/>
      <c r="G172" s="293"/>
      <c r="H172" s="280" t="s">
        <v>502</v>
      </c>
      <c r="I172" s="281"/>
      <c r="J172" s="282"/>
    </row>
    <row r="173" spans="1:10" ht="15" customHeight="1">
      <c r="A173" s="92" t="s">
        <v>561</v>
      </c>
      <c r="B173" s="28">
        <v>10</v>
      </c>
      <c r="C173" s="28">
        <v>4</v>
      </c>
      <c r="D173" s="28">
        <v>3.9</v>
      </c>
      <c r="E173" s="291" t="s">
        <v>299</v>
      </c>
      <c r="F173" s="292"/>
      <c r="G173" s="293"/>
      <c r="H173" s="280" t="s">
        <v>502</v>
      </c>
      <c r="I173" s="281"/>
      <c r="J173" s="282"/>
    </row>
    <row r="174" spans="1:10" ht="15" customHeight="1">
      <c r="A174" s="92" t="s">
        <v>561</v>
      </c>
      <c r="B174" s="28">
        <v>12</v>
      </c>
      <c r="C174" s="28">
        <v>12</v>
      </c>
      <c r="D174" s="28">
        <v>0.5</v>
      </c>
      <c r="E174" s="291" t="s">
        <v>573</v>
      </c>
      <c r="F174" s="292"/>
      <c r="G174" s="293"/>
      <c r="H174" s="280" t="s">
        <v>502</v>
      </c>
      <c r="I174" s="281"/>
      <c r="J174" s="282"/>
    </row>
    <row r="175" spans="1:10" ht="15" customHeight="1">
      <c r="A175" s="92" t="s">
        <v>561</v>
      </c>
      <c r="B175" s="28">
        <v>14</v>
      </c>
      <c r="C175" s="28">
        <v>20</v>
      </c>
      <c r="D175" s="28">
        <v>4.3</v>
      </c>
      <c r="E175" s="291" t="s">
        <v>597</v>
      </c>
      <c r="F175" s="292"/>
      <c r="G175" s="293"/>
      <c r="H175" s="280" t="s">
        <v>502</v>
      </c>
      <c r="I175" s="281"/>
      <c r="J175" s="282"/>
    </row>
    <row r="176" spans="1:10" ht="15" customHeight="1">
      <c r="A176" s="92" t="s">
        <v>561</v>
      </c>
      <c r="B176" s="28">
        <v>17</v>
      </c>
      <c r="C176" s="28">
        <v>4</v>
      </c>
      <c r="D176" s="28">
        <v>0.9</v>
      </c>
      <c r="E176" s="291" t="s">
        <v>598</v>
      </c>
      <c r="F176" s="292"/>
      <c r="G176" s="293"/>
      <c r="H176" s="280" t="s">
        <v>502</v>
      </c>
      <c r="I176" s="281"/>
      <c r="J176" s="282"/>
    </row>
    <row r="177" spans="1:10" ht="15" customHeight="1">
      <c r="A177" s="92" t="s">
        <v>561</v>
      </c>
      <c r="B177" s="28">
        <v>17</v>
      </c>
      <c r="C177" s="28">
        <v>21</v>
      </c>
      <c r="D177" s="28">
        <v>1.8</v>
      </c>
      <c r="E177" s="291" t="s">
        <v>599</v>
      </c>
      <c r="F177" s="292"/>
      <c r="G177" s="293"/>
      <c r="H177" s="280" t="s">
        <v>502</v>
      </c>
      <c r="I177" s="281"/>
      <c r="J177" s="282"/>
    </row>
    <row r="178" spans="1:10" ht="15" customHeight="1">
      <c r="A178" s="92" t="s">
        <v>561</v>
      </c>
      <c r="B178" s="28">
        <v>17</v>
      </c>
      <c r="C178" s="28">
        <v>23</v>
      </c>
      <c r="D178" s="28">
        <v>1.6</v>
      </c>
      <c r="E178" s="291" t="s">
        <v>600</v>
      </c>
      <c r="F178" s="292"/>
      <c r="G178" s="293"/>
      <c r="H178" s="280" t="s">
        <v>502</v>
      </c>
      <c r="I178" s="281"/>
      <c r="J178" s="282"/>
    </row>
    <row r="179" spans="1:10" ht="15" customHeight="1">
      <c r="A179" s="92" t="s">
        <v>561</v>
      </c>
      <c r="B179" s="28">
        <v>14</v>
      </c>
      <c r="C179" s="28">
        <v>5</v>
      </c>
      <c r="D179" s="28">
        <v>2.2</v>
      </c>
      <c r="E179" s="291" t="s">
        <v>599</v>
      </c>
      <c r="F179" s="292"/>
      <c r="G179" s="293"/>
      <c r="H179" s="280" t="s">
        <v>502</v>
      </c>
      <c r="I179" s="281"/>
      <c r="J179" s="282"/>
    </row>
    <row r="180" spans="1:10" ht="15" customHeight="1">
      <c r="A180" s="92" t="s">
        <v>561</v>
      </c>
      <c r="B180" s="28">
        <v>17</v>
      </c>
      <c r="C180" s="28">
        <v>6</v>
      </c>
      <c r="D180" s="28">
        <v>0.9</v>
      </c>
      <c r="E180" s="291" t="s">
        <v>601</v>
      </c>
      <c r="F180" s="292"/>
      <c r="G180" s="293"/>
      <c r="H180" s="280" t="s">
        <v>502</v>
      </c>
      <c r="I180" s="281"/>
      <c r="J180" s="282"/>
    </row>
    <row r="181" spans="1:10" ht="15" customHeight="1">
      <c r="A181" s="92" t="s">
        <v>561</v>
      </c>
      <c r="B181" s="28">
        <v>18</v>
      </c>
      <c r="C181" s="28">
        <v>37</v>
      </c>
      <c r="D181" s="28">
        <v>4.4</v>
      </c>
      <c r="E181" s="291" t="s">
        <v>599</v>
      </c>
      <c r="F181" s="292"/>
      <c r="G181" s="293"/>
      <c r="H181" s="280" t="s">
        <v>502</v>
      </c>
      <c r="I181" s="281"/>
      <c r="J181" s="282"/>
    </row>
    <row r="182" spans="1:10" ht="15" customHeight="1">
      <c r="A182" s="92" t="s">
        <v>561</v>
      </c>
      <c r="B182" s="28">
        <v>18</v>
      </c>
      <c r="C182" s="28">
        <v>44</v>
      </c>
      <c r="D182" s="28">
        <v>2.5</v>
      </c>
      <c r="E182" s="291" t="s">
        <v>599</v>
      </c>
      <c r="F182" s="292"/>
      <c r="G182" s="293"/>
      <c r="H182" s="280" t="s">
        <v>502</v>
      </c>
      <c r="I182" s="281"/>
      <c r="J182" s="282"/>
    </row>
    <row r="183" spans="1:10" ht="15" customHeight="1">
      <c r="A183" s="92" t="s">
        <v>561</v>
      </c>
      <c r="B183" s="28">
        <v>18</v>
      </c>
      <c r="C183" s="28">
        <v>1</v>
      </c>
      <c r="D183" s="28">
        <v>22</v>
      </c>
      <c r="E183" s="291" t="s">
        <v>602</v>
      </c>
      <c r="F183" s="292"/>
      <c r="G183" s="293"/>
      <c r="H183" s="280" t="s">
        <v>502</v>
      </c>
      <c r="I183" s="281"/>
      <c r="J183" s="282"/>
    </row>
    <row r="184" spans="1:10" ht="15" customHeight="1">
      <c r="A184" s="92" t="s">
        <v>561</v>
      </c>
      <c r="B184" s="28">
        <v>22</v>
      </c>
      <c r="C184" s="28">
        <v>14</v>
      </c>
      <c r="D184" s="28">
        <v>0.4</v>
      </c>
      <c r="E184" s="291" t="s">
        <v>599</v>
      </c>
      <c r="F184" s="292"/>
      <c r="G184" s="293"/>
      <c r="H184" s="280" t="s">
        <v>502</v>
      </c>
      <c r="I184" s="281"/>
      <c r="J184" s="282"/>
    </row>
    <row r="185" spans="1:10" ht="15" customHeight="1">
      <c r="A185" s="92" t="s">
        <v>561</v>
      </c>
      <c r="B185" s="28">
        <v>22</v>
      </c>
      <c r="C185" s="28">
        <v>15</v>
      </c>
      <c r="D185" s="28">
        <v>0.4</v>
      </c>
      <c r="E185" s="291" t="s">
        <v>573</v>
      </c>
      <c r="F185" s="292"/>
      <c r="G185" s="293"/>
      <c r="H185" s="280" t="s">
        <v>1467</v>
      </c>
      <c r="I185" s="281"/>
      <c r="J185" s="282"/>
    </row>
    <row r="186" spans="1:10" ht="15" customHeight="1">
      <c r="A186" s="92" t="s">
        <v>561</v>
      </c>
      <c r="B186" s="28">
        <v>22</v>
      </c>
      <c r="C186" s="28">
        <v>23</v>
      </c>
      <c r="D186" s="28">
        <v>2.1</v>
      </c>
      <c r="E186" s="291" t="s">
        <v>603</v>
      </c>
      <c r="F186" s="292"/>
      <c r="G186" s="293"/>
      <c r="H186" s="280" t="s">
        <v>1467</v>
      </c>
      <c r="I186" s="281"/>
      <c r="J186" s="282"/>
    </row>
    <row r="187" spans="1:10" ht="15" customHeight="1">
      <c r="A187" s="92" t="s">
        <v>561</v>
      </c>
      <c r="B187" s="28">
        <v>27</v>
      </c>
      <c r="C187" s="28">
        <v>30</v>
      </c>
      <c r="D187" s="28">
        <v>6.1</v>
      </c>
      <c r="E187" s="291" t="s">
        <v>604</v>
      </c>
      <c r="F187" s="292"/>
      <c r="G187" s="293"/>
      <c r="H187" s="280" t="s">
        <v>498</v>
      </c>
      <c r="I187" s="281"/>
      <c r="J187" s="282"/>
    </row>
    <row r="188" spans="1:10" ht="15" customHeight="1">
      <c r="A188" s="92" t="s">
        <v>561</v>
      </c>
      <c r="B188" s="28">
        <v>28</v>
      </c>
      <c r="C188" s="28">
        <v>23</v>
      </c>
      <c r="D188" s="28">
        <v>1.2</v>
      </c>
      <c r="E188" s="291" t="s">
        <v>573</v>
      </c>
      <c r="F188" s="292"/>
      <c r="G188" s="293"/>
      <c r="H188" s="280" t="s">
        <v>498</v>
      </c>
      <c r="I188" s="281"/>
      <c r="J188" s="282"/>
    </row>
    <row r="189" spans="1:10" ht="15" customHeight="1">
      <c r="A189" s="92" t="s">
        <v>561</v>
      </c>
      <c r="B189" s="28">
        <v>28</v>
      </c>
      <c r="C189" s="28">
        <v>27</v>
      </c>
      <c r="D189" s="28">
        <v>2.8</v>
      </c>
      <c r="E189" s="291" t="s">
        <v>605</v>
      </c>
      <c r="F189" s="292"/>
      <c r="G189" s="293"/>
      <c r="H189" s="280" t="s">
        <v>498</v>
      </c>
      <c r="I189" s="281"/>
      <c r="J189" s="282"/>
    </row>
    <row r="190" spans="1:10" ht="15" customHeight="1">
      <c r="A190" s="92" t="s">
        <v>561</v>
      </c>
      <c r="B190" s="28">
        <v>30</v>
      </c>
      <c r="C190" s="28">
        <v>9</v>
      </c>
      <c r="D190" s="28">
        <v>2.2</v>
      </c>
      <c r="E190" s="291" t="s">
        <v>599</v>
      </c>
      <c r="F190" s="292"/>
      <c r="G190" s="293"/>
      <c r="H190" s="280" t="s">
        <v>498</v>
      </c>
      <c r="I190" s="281"/>
      <c r="J190" s="282"/>
    </row>
    <row r="191" spans="1:10" ht="15" customHeight="1">
      <c r="A191" s="92" t="s">
        <v>561</v>
      </c>
      <c r="B191" s="28">
        <v>30</v>
      </c>
      <c r="C191" s="28">
        <v>12</v>
      </c>
      <c r="D191" s="28">
        <v>4.5</v>
      </c>
      <c r="E191" s="291" t="s">
        <v>606</v>
      </c>
      <c r="F191" s="292"/>
      <c r="G191" s="293"/>
      <c r="H191" s="280" t="s">
        <v>502</v>
      </c>
      <c r="I191" s="281"/>
      <c r="J191" s="282"/>
    </row>
    <row r="192" spans="1:10" ht="15" customHeight="1">
      <c r="A192" s="92" t="s">
        <v>561</v>
      </c>
      <c r="B192" s="28">
        <v>50</v>
      </c>
      <c r="C192" s="28">
        <v>11</v>
      </c>
      <c r="D192" s="28">
        <v>2.2</v>
      </c>
      <c r="E192" s="291" t="s">
        <v>607</v>
      </c>
      <c r="F192" s="292"/>
      <c r="G192" s="293"/>
      <c r="H192" s="280" t="s">
        <v>498</v>
      </c>
      <c r="I192" s="281"/>
      <c r="J192" s="282"/>
    </row>
    <row r="193" spans="1:10" ht="15" customHeight="1">
      <c r="A193" s="92" t="s">
        <v>561</v>
      </c>
      <c r="B193" s="28">
        <v>50</v>
      </c>
      <c r="C193" s="28">
        <v>26</v>
      </c>
      <c r="D193" s="28">
        <v>1.3</v>
      </c>
      <c r="E193" s="291" t="s">
        <v>573</v>
      </c>
      <c r="F193" s="292"/>
      <c r="G193" s="293"/>
      <c r="H193" s="280" t="s">
        <v>1444</v>
      </c>
      <c r="I193" s="281"/>
      <c r="J193" s="282"/>
    </row>
    <row r="194" spans="1:10" ht="15" customHeight="1">
      <c r="A194" s="92" t="s">
        <v>561</v>
      </c>
      <c r="B194" s="28">
        <v>51</v>
      </c>
      <c r="C194" s="28">
        <v>26</v>
      </c>
      <c r="D194" s="28">
        <v>3.7</v>
      </c>
      <c r="E194" s="291" t="s">
        <v>573</v>
      </c>
      <c r="F194" s="292"/>
      <c r="G194" s="293"/>
      <c r="H194" s="280" t="s">
        <v>498</v>
      </c>
      <c r="I194" s="281"/>
      <c r="J194" s="282"/>
    </row>
    <row r="195" spans="1:10" ht="15" customHeight="1">
      <c r="A195" s="92" t="s">
        <v>561</v>
      </c>
      <c r="B195" s="28">
        <v>55</v>
      </c>
      <c r="C195" s="28">
        <v>16</v>
      </c>
      <c r="D195" s="28">
        <v>14</v>
      </c>
      <c r="E195" s="291" t="s">
        <v>608</v>
      </c>
      <c r="F195" s="292"/>
      <c r="G195" s="293"/>
      <c r="H195" s="280" t="s">
        <v>498</v>
      </c>
      <c r="I195" s="281"/>
      <c r="J195" s="282"/>
    </row>
    <row r="196" spans="1:10" ht="15" customHeight="1">
      <c r="A196" s="92" t="s">
        <v>561</v>
      </c>
      <c r="B196" s="28">
        <v>19</v>
      </c>
      <c r="C196" s="28">
        <v>1</v>
      </c>
      <c r="D196" s="28">
        <v>2</v>
      </c>
      <c r="E196" s="291" t="s">
        <v>609</v>
      </c>
      <c r="F196" s="292"/>
      <c r="G196" s="293"/>
      <c r="H196" s="280" t="s">
        <v>1467</v>
      </c>
      <c r="I196" s="281"/>
      <c r="J196" s="282"/>
    </row>
    <row r="197" spans="1:10" ht="15" customHeight="1">
      <c r="A197" s="92" t="s">
        <v>561</v>
      </c>
      <c r="B197" s="28">
        <v>19</v>
      </c>
      <c r="C197" s="28">
        <v>14</v>
      </c>
      <c r="D197" s="28">
        <v>4.4</v>
      </c>
      <c r="E197" s="291" t="s">
        <v>610</v>
      </c>
      <c r="F197" s="292"/>
      <c r="G197" s="293"/>
      <c r="H197" s="280" t="s">
        <v>1467</v>
      </c>
      <c r="I197" s="281"/>
      <c r="J197" s="282"/>
    </row>
    <row r="198" spans="1:10" ht="15" customHeight="1">
      <c r="A198" s="92" t="s">
        <v>561</v>
      </c>
      <c r="B198" s="28">
        <v>19</v>
      </c>
      <c r="C198" s="28">
        <v>33</v>
      </c>
      <c r="D198" s="28">
        <v>2.1</v>
      </c>
      <c r="E198" s="291" t="s">
        <v>611</v>
      </c>
      <c r="F198" s="292"/>
      <c r="G198" s="293"/>
      <c r="H198" s="280" t="s">
        <v>1467</v>
      </c>
      <c r="I198" s="281"/>
      <c r="J198" s="282"/>
    </row>
    <row r="199" spans="1:10" ht="15" customHeight="1">
      <c r="A199" s="92" t="s">
        <v>561</v>
      </c>
      <c r="B199" s="28">
        <v>20</v>
      </c>
      <c r="C199" s="28">
        <v>1</v>
      </c>
      <c r="D199" s="28">
        <v>3.8</v>
      </c>
      <c r="E199" s="291" t="s">
        <v>612</v>
      </c>
      <c r="F199" s="292"/>
      <c r="G199" s="293"/>
      <c r="H199" s="280" t="s">
        <v>1467</v>
      </c>
      <c r="I199" s="281"/>
      <c r="J199" s="282"/>
    </row>
    <row r="200" spans="1:10" ht="15" customHeight="1">
      <c r="A200" s="92" t="s">
        <v>561</v>
      </c>
      <c r="B200" s="28">
        <v>20</v>
      </c>
      <c r="C200" s="28">
        <v>5</v>
      </c>
      <c r="D200" s="28">
        <v>8.1</v>
      </c>
      <c r="E200" s="291" t="s">
        <v>613</v>
      </c>
      <c r="F200" s="292"/>
      <c r="G200" s="293"/>
      <c r="H200" s="280" t="s">
        <v>1467</v>
      </c>
      <c r="I200" s="281"/>
      <c r="J200" s="282"/>
    </row>
    <row r="201" spans="1:10" ht="15" customHeight="1">
      <c r="A201" s="92" t="s">
        <v>561</v>
      </c>
      <c r="B201" s="28">
        <v>20</v>
      </c>
      <c r="C201" s="28">
        <v>2</v>
      </c>
      <c r="D201" s="28">
        <v>5.4</v>
      </c>
      <c r="E201" s="291" t="s">
        <v>614</v>
      </c>
      <c r="F201" s="292"/>
      <c r="G201" s="293"/>
      <c r="H201" s="280" t="s">
        <v>1467</v>
      </c>
      <c r="I201" s="281"/>
      <c r="J201" s="282"/>
    </row>
    <row r="202" spans="1:10" ht="15" customHeight="1">
      <c r="A202" s="92" t="s">
        <v>561</v>
      </c>
      <c r="B202" s="28">
        <v>20</v>
      </c>
      <c r="C202" s="28">
        <v>3</v>
      </c>
      <c r="D202" s="28">
        <v>3</v>
      </c>
      <c r="E202" s="291" t="s">
        <v>615</v>
      </c>
      <c r="F202" s="292"/>
      <c r="G202" s="293"/>
      <c r="H202" s="280" t="s">
        <v>1467</v>
      </c>
      <c r="I202" s="281"/>
      <c r="J202" s="282"/>
    </row>
    <row r="203" spans="1:10" ht="15" customHeight="1">
      <c r="A203" s="92" t="s">
        <v>561</v>
      </c>
      <c r="B203" s="28">
        <v>19</v>
      </c>
      <c r="C203" s="28">
        <v>12</v>
      </c>
      <c r="D203" s="28">
        <v>0.5</v>
      </c>
      <c r="E203" s="291" t="s">
        <v>607</v>
      </c>
      <c r="F203" s="292"/>
      <c r="G203" s="293"/>
      <c r="H203" s="280" t="s">
        <v>1468</v>
      </c>
      <c r="I203" s="281"/>
      <c r="J203" s="282"/>
    </row>
    <row r="204" spans="1:10" ht="15" customHeight="1">
      <c r="A204" s="92" t="s">
        <v>561</v>
      </c>
      <c r="B204" s="28">
        <v>19</v>
      </c>
      <c r="C204" s="28">
        <v>32</v>
      </c>
      <c r="D204" s="28">
        <v>0.5</v>
      </c>
      <c r="E204" s="291" t="s">
        <v>573</v>
      </c>
      <c r="F204" s="292"/>
      <c r="G204" s="293"/>
      <c r="H204" s="280" t="s">
        <v>1468</v>
      </c>
      <c r="I204" s="281"/>
      <c r="J204" s="282"/>
    </row>
    <row r="205" spans="1:10" ht="15" customHeight="1">
      <c r="A205" s="92" t="s">
        <v>561</v>
      </c>
      <c r="B205" s="28">
        <v>19</v>
      </c>
      <c r="C205" s="28">
        <v>37</v>
      </c>
      <c r="D205" s="28">
        <v>1.1</v>
      </c>
      <c r="E205" s="291" t="s">
        <v>607</v>
      </c>
      <c r="F205" s="292"/>
      <c r="G205" s="293"/>
      <c r="H205" s="280" t="s">
        <v>1468</v>
      </c>
      <c r="I205" s="281"/>
      <c r="J205" s="282"/>
    </row>
    <row r="206" spans="1:10" ht="15" customHeight="1">
      <c r="A206" s="92" t="s">
        <v>561</v>
      </c>
      <c r="B206" s="28">
        <v>19</v>
      </c>
      <c r="C206" s="28">
        <v>39</v>
      </c>
      <c r="D206" s="28">
        <v>0.7</v>
      </c>
      <c r="E206" s="291" t="s">
        <v>607</v>
      </c>
      <c r="F206" s="292"/>
      <c r="G206" s="293"/>
      <c r="H206" s="280" t="s">
        <v>1468</v>
      </c>
      <c r="I206" s="281"/>
      <c r="J206" s="282"/>
    </row>
    <row r="207" spans="1:10" ht="15" customHeight="1">
      <c r="A207" s="92" t="s">
        <v>561</v>
      </c>
      <c r="B207" s="28">
        <v>20</v>
      </c>
      <c r="C207" s="28">
        <v>14</v>
      </c>
      <c r="D207" s="28">
        <v>0.8</v>
      </c>
      <c r="E207" s="291" t="s">
        <v>599</v>
      </c>
      <c r="F207" s="292"/>
      <c r="G207" s="293"/>
      <c r="H207" s="280" t="s">
        <v>1468</v>
      </c>
      <c r="I207" s="281"/>
      <c r="J207" s="282"/>
    </row>
    <row r="208" spans="1:10" ht="15" customHeight="1">
      <c r="A208" s="92" t="s">
        <v>561</v>
      </c>
      <c r="B208" s="28">
        <v>30</v>
      </c>
      <c r="C208" s="28">
        <v>2</v>
      </c>
      <c r="D208" s="28">
        <v>0.9</v>
      </c>
      <c r="E208" s="291" t="s">
        <v>599</v>
      </c>
      <c r="F208" s="292"/>
      <c r="G208" s="293"/>
      <c r="H208" s="280" t="s">
        <v>1468</v>
      </c>
      <c r="I208" s="281"/>
      <c r="J208" s="282"/>
    </row>
    <row r="209" spans="1:10" ht="15" customHeight="1">
      <c r="A209" s="92" t="s">
        <v>561</v>
      </c>
      <c r="B209" s="28">
        <v>30</v>
      </c>
      <c r="C209" s="28">
        <v>4</v>
      </c>
      <c r="D209" s="28">
        <v>0.8</v>
      </c>
      <c r="E209" s="291" t="s">
        <v>573</v>
      </c>
      <c r="F209" s="292"/>
      <c r="G209" s="293"/>
      <c r="H209" s="280" t="s">
        <v>1468</v>
      </c>
      <c r="I209" s="281"/>
      <c r="J209" s="282"/>
    </row>
    <row r="210" spans="1:10" ht="15" customHeight="1">
      <c r="A210" s="92" t="s">
        <v>561</v>
      </c>
      <c r="B210" s="28">
        <v>31</v>
      </c>
      <c r="C210" s="28">
        <v>11</v>
      </c>
      <c r="D210" s="28">
        <v>0.4</v>
      </c>
      <c r="E210" s="291" t="s">
        <v>607</v>
      </c>
      <c r="F210" s="292"/>
      <c r="G210" s="293"/>
      <c r="H210" s="280" t="s">
        <v>498</v>
      </c>
      <c r="I210" s="281"/>
      <c r="J210" s="282"/>
    </row>
    <row r="211" spans="1:10" ht="15" customHeight="1">
      <c r="A211" s="92" t="s">
        <v>561</v>
      </c>
      <c r="B211" s="28">
        <v>31</v>
      </c>
      <c r="C211" s="28">
        <v>25</v>
      </c>
      <c r="D211" s="28">
        <v>1.1</v>
      </c>
      <c r="E211" s="291" t="s">
        <v>573</v>
      </c>
      <c r="F211" s="292"/>
      <c r="G211" s="293"/>
      <c r="H211" s="280" t="s">
        <v>498</v>
      </c>
      <c r="I211" s="281"/>
      <c r="J211" s="282"/>
    </row>
    <row r="212" spans="1:10" ht="15.75">
      <c r="A212" s="93"/>
      <c r="B212" s="97" t="s">
        <v>406</v>
      </c>
      <c r="C212" s="98"/>
      <c r="D212" s="97">
        <v>501.3</v>
      </c>
      <c r="E212" s="291"/>
      <c r="F212" s="292"/>
      <c r="G212" s="293"/>
      <c r="H212" s="280"/>
      <c r="I212" s="281"/>
      <c r="J212" s="282"/>
    </row>
    <row r="213" spans="1:10" ht="15.75">
      <c r="A213" s="88" t="s">
        <v>616</v>
      </c>
      <c r="B213" s="88">
        <v>2</v>
      </c>
      <c r="C213" s="88">
        <v>7</v>
      </c>
      <c r="D213" s="88">
        <v>16</v>
      </c>
      <c r="E213" s="294" t="s">
        <v>617</v>
      </c>
      <c r="F213" s="294"/>
      <c r="G213" s="294"/>
      <c r="H213" s="109" t="s">
        <v>502</v>
      </c>
      <c r="I213" s="110"/>
      <c r="J213" s="111"/>
    </row>
    <row r="214" spans="1:10" ht="15.75">
      <c r="A214" s="88" t="s">
        <v>616</v>
      </c>
      <c r="B214" s="88">
        <v>2</v>
      </c>
      <c r="C214" s="88">
        <v>17</v>
      </c>
      <c r="D214" s="88">
        <v>0.6</v>
      </c>
      <c r="E214" s="294" t="s">
        <v>618</v>
      </c>
      <c r="F214" s="294"/>
      <c r="G214" s="294"/>
      <c r="H214" s="109" t="s">
        <v>502</v>
      </c>
      <c r="I214" s="110"/>
      <c r="J214" s="111"/>
    </row>
    <row r="215" spans="1:10" ht="15.75">
      <c r="A215" s="88" t="s">
        <v>616</v>
      </c>
      <c r="B215" s="88">
        <v>2</v>
      </c>
      <c r="C215" s="88">
        <v>18</v>
      </c>
      <c r="D215" s="88">
        <v>0.9</v>
      </c>
      <c r="E215" s="294" t="s">
        <v>280</v>
      </c>
      <c r="F215" s="294"/>
      <c r="G215" s="294"/>
      <c r="H215" s="109" t="s">
        <v>502</v>
      </c>
      <c r="I215" s="110"/>
      <c r="J215" s="111"/>
    </row>
    <row r="216" spans="1:10" ht="15.75">
      <c r="A216" s="88" t="s">
        <v>616</v>
      </c>
      <c r="B216" s="88">
        <v>2</v>
      </c>
      <c r="C216" s="88">
        <v>20</v>
      </c>
      <c r="D216" s="88">
        <v>8.5</v>
      </c>
      <c r="E216" s="294" t="s">
        <v>617</v>
      </c>
      <c r="F216" s="294"/>
      <c r="G216" s="294"/>
      <c r="H216" s="280" t="s">
        <v>499</v>
      </c>
      <c r="I216" s="281"/>
      <c r="J216" s="282"/>
    </row>
    <row r="217" spans="1:10" ht="15.75">
      <c r="A217" s="88" t="s">
        <v>616</v>
      </c>
      <c r="B217" s="88">
        <v>2</v>
      </c>
      <c r="C217" s="88">
        <v>22</v>
      </c>
      <c r="D217" s="88">
        <v>0.8</v>
      </c>
      <c r="E217" s="294" t="s">
        <v>280</v>
      </c>
      <c r="F217" s="294"/>
      <c r="G217" s="294"/>
      <c r="H217" s="280" t="s">
        <v>499</v>
      </c>
      <c r="I217" s="281"/>
      <c r="J217" s="282"/>
    </row>
    <row r="218" spans="1:10" ht="15.75">
      <c r="A218" s="88" t="s">
        <v>616</v>
      </c>
      <c r="B218" s="88">
        <v>2</v>
      </c>
      <c r="C218" s="88">
        <v>27</v>
      </c>
      <c r="D218" s="88">
        <v>4.3</v>
      </c>
      <c r="E218" s="294" t="s">
        <v>280</v>
      </c>
      <c r="F218" s="294"/>
      <c r="G218" s="294"/>
      <c r="H218" s="280" t="s">
        <v>499</v>
      </c>
      <c r="I218" s="281"/>
      <c r="J218" s="282"/>
    </row>
    <row r="219" spans="1:10" ht="15.75">
      <c r="A219" s="88" t="s">
        <v>616</v>
      </c>
      <c r="B219" s="88">
        <v>2</v>
      </c>
      <c r="C219" s="88">
        <v>28</v>
      </c>
      <c r="D219" s="88">
        <v>0.4</v>
      </c>
      <c r="E219" s="294" t="s">
        <v>619</v>
      </c>
      <c r="F219" s="294"/>
      <c r="G219" s="294"/>
      <c r="H219" s="109" t="s">
        <v>502</v>
      </c>
      <c r="I219" s="110"/>
      <c r="J219" s="111"/>
    </row>
    <row r="220" spans="1:10" ht="15.75">
      <c r="A220" s="88" t="s">
        <v>616</v>
      </c>
      <c r="B220" s="88">
        <v>10</v>
      </c>
      <c r="C220" s="88">
        <v>1</v>
      </c>
      <c r="D220" s="88">
        <v>0.5</v>
      </c>
      <c r="E220" s="294" t="s">
        <v>280</v>
      </c>
      <c r="F220" s="294"/>
      <c r="G220" s="294"/>
      <c r="H220" s="280" t="s">
        <v>499</v>
      </c>
      <c r="I220" s="281"/>
      <c r="J220" s="282"/>
    </row>
    <row r="221" spans="1:10" ht="15.75">
      <c r="A221" s="88" t="s">
        <v>616</v>
      </c>
      <c r="B221" s="88">
        <v>10</v>
      </c>
      <c r="C221" s="88">
        <v>3</v>
      </c>
      <c r="D221" s="88">
        <v>12.5</v>
      </c>
      <c r="E221" s="294" t="s">
        <v>280</v>
      </c>
      <c r="F221" s="294"/>
      <c r="G221" s="294"/>
      <c r="H221" s="280" t="s">
        <v>499</v>
      </c>
      <c r="I221" s="281"/>
      <c r="J221" s="282"/>
    </row>
    <row r="222" spans="1:10" ht="15.75">
      <c r="A222" s="88" t="s">
        <v>616</v>
      </c>
      <c r="B222" s="88">
        <v>10</v>
      </c>
      <c r="C222" s="88">
        <v>4</v>
      </c>
      <c r="D222" s="88">
        <v>9.8</v>
      </c>
      <c r="E222" s="294" t="s">
        <v>280</v>
      </c>
      <c r="F222" s="294"/>
      <c r="G222" s="294"/>
      <c r="H222" s="280" t="s">
        <v>499</v>
      </c>
      <c r="I222" s="281"/>
      <c r="J222" s="282"/>
    </row>
    <row r="223" spans="1:10" ht="15.75">
      <c r="A223" s="88" t="s">
        <v>616</v>
      </c>
      <c r="B223" s="88">
        <v>13</v>
      </c>
      <c r="C223" s="88">
        <v>9</v>
      </c>
      <c r="D223" s="88">
        <v>11.5</v>
      </c>
      <c r="E223" s="294" t="s">
        <v>280</v>
      </c>
      <c r="F223" s="294"/>
      <c r="G223" s="294"/>
      <c r="H223" s="280" t="s">
        <v>499</v>
      </c>
      <c r="I223" s="281"/>
      <c r="J223" s="282"/>
    </row>
    <row r="224" spans="1:10" ht="15.75">
      <c r="A224" s="88" t="s">
        <v>616</v>
      </c>
      <c r="B224" s="88">
        <v>13</v>
      </c>
      <c r="C224" s="88">
        <v>11</v>
      </c>
      <c r="D224" s="88">
        <v>1.4</v>
      </c>
      <c r="E224" s="294" t="s">
        <v>280</v>
      </c>
      <c r="F224" s="294"/>
      <c r="G224" s="294"/>
      <c r="H224" s="280" t="s">
        <v>499</v>
      </c>
      <c r="I224" s="281"/>
      <c r="J224" s="282"/>
    </row>
    <row r="225" spans="1:10" ht="15.75">
      <c r="A225" s="88" t="s">
        <v>616</v>
      </c>
      <c r="B225" s="88">
        <v>13</v>
      </c>
      <c r="C225" s="88">
        <v>12</v>
      </c>
      <c r="D225" s="88">
        <v>1.9</v>
      </c>
      <c r="E225" s="294" t="s">
        <v>280</v>
      </c>
      <c r="F225" s="294"/>
      <c r="G225" s="294"/>
      <c r="H225" s="280" t="s">
        <v>499</v>
      </c>
      <c r="I225" s="281"/>
      <c r="J225" s="282"/>
    </row>
    <row r="226" spans="1:10" ht="15.75">
      <c r="A226" s="88" t="s">
        <v>616</v>
      </c>
      <c r="B226" s="88">
        <v>13</v>
      </c>
      <c r="C226" s="88">
        <v>25</v>
      </c>
      <c r="D226" s="88">
        <v>1.9</v>
      </c>
      <c r="E226" s="294" t="s">
        <v>280</v>
      </c>
      <c r="F226" s="294"/>
      <c r="G226" s="294"/>
      <c r="H226" s="280" t="s">
        <v>499</v>
      </c>
      <c r="I226" s="281"/>
      <c r="J226" s="282"/>
    </row>
    <row r="227" spans="1:10" ht="15.75">
      <c r="A227" s="88" t="s">
        <v>616</v>
      </c>
      <c r="B227" s="88">
        <v>13</v>
      </c>
      <c r="C227" s="88">
        <v>26</v>
      </c>
      <c r="D227" s="88">
        <v>0.2</v>
      </c>
      <c r="E227" s="294" t="s">
        <v>330</v>
      </c>
      <c r="F227" s="294"/>
      <c r="G227" s="294"/>
      <c r="H227" s="109" t="s">
        <v>502</v>
      </c>
      <c r="I227" s="110"/>
      <c r="J227" s="111"/>
    </row>
    <row r="228" spans="1:10" ht="15.75">
      <c r="A228" s="88" t="s">
        <v>616</v>
      </c>
      <c r="B228" s="88">
        <v>13</v>
      </c>
      <c r="C228" s="88">
        <v>27</v>
      </c>
      <c r="D228" s="88">
        <v>1.9</v>
      </c>
      <c r="E228" s="294" t="s">
        <v>280</v>
      </c>
      <c r="F228" s="294"/>
      <c r="G228" s="294"/>
      <c r="H228" s="280" t="s">
        <v>499</v>
      </c>
      <c r="I228" s="281"/>
      <c r="J228" s="282"/>
    </row>
    <row r="229" spans="1:10" ht="15.75">
      <c r="A229" s="88" t="s">
        <v>616</v>
      </c>
      <c r="B229" s="88">
        <v>13</v>
      </c>
      <c r="C229" s="88">
        <v>28</v>
      </c>
      <c r="D229" s="88">
        <v>1.9</v>
      </c>
      <c r="E229" s="294" t="s">
        <v>280</v>
      </c>
      <c r="F229" s="294"/>
      <c r="G229" s="294"/>
      <c r="H229" s="280" t="s">
        <v>499</v>
      </c>
      <c r="I229" s="281"/>
      <c r="J229" s="282"/>
    </row>
    <row r="230" spans="1:10" ht="15.75">
      <c r="A230" s="88" t="s">
        <v>616</v>
      </c>
      <c r="B230" s="88">
        <v>13</v>
      </c>
      <c r="C230" s="88">
        <v>34</v>
      </c>
      <c r="D230" s="88">
        <v>0.8</v>
      </c>
      <c r="E230" s="294" t="s">
        <v>280</v>
      </c>
      <c r="F230" s="294"/>
      <c r="G230" s="294"/>
      <c r="H230" s="280" t="s">
        <v>499</v>
      </c>
      <c r="I230" s="281"/>
      <c r="J230" s="282"/>
    </row>
    <row r="231" spans="1:10" ht="15.75">
      <c r="A231" s="88" t="s">
        <v>616</v>
      </c>
      <c r="B231" s="88">
        <v>23</v>
      </c>
      <c r="C231" s="88">
        <v>17</v>
      </c>
      <c r="D231" s="88">
        <v>8.7</v>
      </c>
      <c r="E231" s="294" t="s">
        <v>280</v>
      </c>
      <c r="F231" s="294"/>
      <c r="G231" s="294"/>
      <c r="H231" s="280" t="s">
        <v>499</v>
      </c>
      <c r="I231" s="281"/>
      <c r="J231" s="282"/>
    </row>
    <row r="232" spans="1:10" ht="15.75">
      <c r="A232" s="88" t="s">
        <v>616</v>
      </c>
      <c r="B232" s="88">
        <v>23</v>
      </c>
      <c r="C232" s="88">
        <v>18</v>
      </c>
      <c r="D232" s="88">
        <v>1.5</v>
      </c>
      <c r="E232" s="294" t="s">
        <v>280</v>
      </c>
      <c r="F232" s="294"/>
      <c r="G232" s="294"/>
      <c r="H232" s="280" t="s">
        <v>499</v>
      </c>
      <c r="I232" s="281"/>
      <c r="J232" s="282"/>
    </row>
    <row r="233" spans="1:10" ht="15.75">
      <c r="A233" s="88" t="s">
        <v>616</v>
      </c>
      <c r="B233" s="88">
        <v>30</v>
      </c>
      <c r="C233" s="88">
        <v>14</v>
      </c>
      <c r="D233" s="88">
        <v>6</v>
      </c>
      <c r="E233" s="294" t="s">
        <v>280</v>
      </c>
      <c r="F233" s="294"/>
      <c r="G233" s="294"/>
      <c r="H233" s="280" t="s">
        <v>499</v>
      </c>
      <c r="I233" s="281"/>
      <c r="J233" s="282"/>
    </row>
    <row r="234" spans="1:10" ht="15.75">
      <c r="A234" s="88" t="s">
        <v>616</v>
      </c>
      <c r="B234" s="88">
        <v>30</v>
      </c>
      <c r="C234" s="88">
        <v>19</v>
      </c>
      <c r="D234" s="88">
        <v>2.5</v>
      </c>
      <c r="E234" s="294" t="s">
        <v>280</v>
      </c>
      <c r="F234" s="294"/>
      <c r="G234" s="294"/>
      <c r="H234" s="280" t="s">
        <v>499</v>
      </c>
      <c r="I234" s="281"/>
      <c r="J234" s="282"/>
    </row>
    <row r="235" spans="1:10" ht="15.75">
      <c r="A235" s="88" t="s">
        <v>616</v>
      </c>
      <c r="B235" s="88">
        <v>47</v>
      </c>
      <c r="C235" s="88">
        <v>23</v>
      </c>
      <c r="D235" s="88">
        <v>14.5</v>
      </c>
      <c r="E235" s="294" t="s">
        <v>280</v>
      </c>
      <c r="F235" s="294"/>
      <c r="G235" s="294"/>
      <c r="H235" s="280" t="s">
        <v>499</v>
      </c>
      <c r="I235" s="281"/>
      <c r="J235" s="282"/>
    </row>
    <row r="236" spans="1:10" ht="15.75">
      <c r="A236" s="88" t="s">
        <v>616</v>
      </c>
      <c r="B236" s="88">
        <v>47</v>
      </c>
      <c r="C236" s="88">
        <v>29</v>
      </c>
      <c r="D236" s="88">
        <v>0.9</v>
      </c>
      <c r="E236" s="294" t="s">
        <v>280</v>
      </c>
      <c r="F236" s="294"/>
      <c r="G236" s="294"/>
      <c r="H236" s="280" t="s">
        <v>499</v>
      </c>
      <c r="I236" s="281"/>
      <c r="J236" s="282"/>
    </row>
    <row r="237" spans="1:10" ht="15.75">
      <c r="A237" s="88" t="s">
        <v>616</v>
      </c>
      <c r="B237" s="88">
        <v>50</v>
      </c>
      <c r="C237" s="88">
        <v>32</v>
      </c>
      <c r="D237" s="88">
        <v>5.7</v>
      </c>
      <c r="E237" s="294" t="s">
        <v>280</v>
      </c>
      <c r="F237" s="294"/>
      <c r="G237" s="294"/>
      <c r="H237" s="280" t="s">
        <v>499</v>
      </c>
      <c r="I237" s="281"/>
      <c r="J237" s="282"/>
    </row>
    <row r="238" spans="1:10" ht="15.75">
      <c r="A238" s="88" t="s">
        <v>616</v>
      </c>
      <c r="B238" s="88">
        <v>44</v>
      </c>
      <c r="C238" s="88">
        <v>25</v>
      </c>
      <c r="D238" s="88">
        <v>4.4</v>
      </c>
      <c r="E238" s="294" t="s">
        <v>280</v>
      </c>
      <c r="F238" s="294"/>
      <c r="G238" s="294"/>
      <c r="H238" s="280" t="s">
        <v>499</v>
      </c>
      <c r="I238" s="281"/>
      <c r="J238" s="282"/>
    </row>
    <row r="239" spans="1:10" ht="15.75">
      <c r="A239" s="88" t="s">
        <v>616</v>
      </c>
      <c r="B239" s="88">
        <v>52</v>
      </c>
      <c r="C239" s="88">
        <v>1</v>
      </c>
      <c r="D239" s="88">
        <v>0.3</v>
      </c>
      <c r="E239" s="294" t="s">
        <v>620</v>
      </c>
      <c r="F239" s="294"/>
      <c r="G239" s="294"/>
      <c r="H239" s="280" t="s">
        <v>499</v>
      </c>
      <c r="I239" s="281"/>
      <c r="J239" s="282"/>
    </row>
    <row r="240" spans="1:10" ht="15.75">
      <c r="A240" s="88" t="s">
        <v>616</v>
      </c>
      <c r="B240" s="88">
        <v>55</v>
      </c>
      <c r="C240" s="88">
        <v>17</v>
      </c>
      <c r="D240" s="88">
        <v>19</v>
      </c>
      <c r="E240" s="294" t="s">
        <v>280</v>
      </c>
      <c r="F240" s="294"/>
      <c r="G240" s="294"/>
      <c r="H240" s="280" t="s">
        <v>499</v>
      </c>
      <c r="I240" s="281"/>
      <c r="J240" s="282"/>
    </row>
    <row r="241" spans="1:10" ht="15.75">
      <c r="A241" s="88" t="s">
        <v>616</v>
      </c>
      <c r="B241" s="88">
        <v>62</v>
      </c>
      <c r="C241" s="88">
        <v>6</v>
      </c>
      <c r="D241" s="88">
        <v>0.9</v>
      </c>
      <c r="E241" s="294" t="s">
        <v>280</v>
      </c>
      <c r="F241" s="294"/>
      <c r="G241" s="294"/>
      <c r="H241" s="280" t="s">
        <v>499</v>
      </c>
      <c r="I241" s="281"/>
      <c r="J241" s="282"/>
    </row>
    <row r="242" spans="1:10" ht="15.75">
      <c r="A242" s="88" t="s">
        <v>616</v>
      </c>
      <c r="B242" s="88">
        <v>62</v>
      </c>
      <c r="C242" s="88">
        <v>8</v>
      </c>
      <c r="D242" s="88">
        <v>1.2</v>
      </c>
      <c r="E242" s="294" t="s">
        <v>280</v>
      </c>
      <c r="F242" s="294"/>
      <c r="G242" s="294"/>
      <c r="H242" s="280" t="s">
        <v>499</v>
      </c>
      <c r="I242" s="281"/>
      <c r="J242" s="282"/>
    </row>
    <row r="243" spans="1:10" ht="15.75">
      <c r="A243" s="88" t="s">
        <v>616</v>
      </c>
      <c r="B243" s="88">
        <v>62</v>
      </c>
      <c r="C243" s="88">
        <v>10</v>
      </c>
      <c r="D243" s="88">
        <v>0.5</v>
      </c>
      <c r="E243" s="294" t="s">
        <v>280</v>
      </c>
      <c r="F243" s="294"/>
      <c r="G243" s="294"/>
      <c r="H243" s="109" t="s">
        <v>502</v>
      </c>
      <c r="I243" s="110"/>
      <c r="J243" s="111"/>
    </row>
    <row r="244" spans="1:10" ht="15.75">
      <c r="A244" s="88" t="s">
        <v>616</v>
      </c>
      <c r="B244" s="88">
        <v>62</v>
      </c>
      <c r="C244" s="88">
        <v>11</v>
      </c>
      <c r="D244" s="88">
        <v>0.3</v>
      </c>
      <c r="E244" s="294" t="s">
        <v>280</v>
      </c>
      <c r="F244" s="294"/>
      <c r="G244" s="294"/>
      <c r="H244" s="109" t="s">
        <v>502</v>
      </c>
      <c r="I244" s="110"/>
      <c r="J244" s="111"/>
    </row>
    <row r="245" spans="1:10" ht="15.75">
      <c r="A245" s="88" t="s">
        <v>616</v>
      </c>
      <c r="B245" s="88">
        <v>62</v>
      </c>
      <c r="C245" s="88">
        <v>12</v>
      </c>
      <c r="D245" s="88">
        <v>0.2</v>
      </c>
      <c r="E245" s="294" t="s">
        <v>280</v>
      </c>
      <c r="F245" s="294"/>
      <c r="G245" s="294"/>
      <c r="H245" s="109" t="s">
        <v>502</v>
      </c>
      <c r="I245" s="110"/>
      <c r="J245" s="111"/>
    </row>
    <row r="246" spans="1:10" ht="15.75">
      <c r="A246" s="88" t="s">
        <v>616</v>
      </c>
      <c r="B246" s="88">
        <v>66</v>
      </c>
      <c r="C246" s="88">
        <v>9</v>
      </c>
      <c r="D246" s="88">
        <v>2.1</v>
      </c>
      <c r="E246" s="294" t="s">
        <v>280</v>
      </c>
      <c r="F246" s="294"/>
      <c r="G246" s="294"/>
      <c r="H246" s="109" t="s">
        <v>502</v>
      </c>
      <c r="I246" s="110"/>
      <c r="J246" s="111"/>
    </row>
    <row r="247" spans="1:10" ht="15.75">
      <c r="A247" s="88" t="s">
        <v>616</v>
      </c>
      <c r="B247" s="88">
        <v>66</v>
      </c>
      <c r="C247" s="88">
        <v>16</v>
      </c>
      <c r="D247" s="88">
        <v>3.3</v>
      </c>
      <c r="E247" s="294" t="s">
        <v>280</v>
      </c>
      <c r="F247" s="294"/>
      <c r="G247" s="294"/>
      <c r="H247" s="109" t="s">
        <v>502</v>
      </c>
      <c r="I247" s="110"/>
      <c r="J247" s="111"/>
    </row>
    <row r="248" spans="1:10" ht="15.75">
      <c r="A248" s="88" t="s">
        <v>616</v>
      </c>
      <c r="B248" s="88">
        <v>75</v>
      </c>
      <c r="C248" s="88">
        <v>1</v>
      </c>
      <c r="D248" s="88">
        <v>0.2</v>
      </c>
      <c r="E248" s="294" t="s">
        <v>280</v>
      </c>
      <c r="F248" s="294"/>
      <c r="G248" s="294"/>
      <c r="H248" s="109" t="s">
        <v>502</v>
      </c>
      <c r="I248" s="110"/>
      <c r="J248" s="111"/>
    </row>
    <row r="249" spans="1:10" ht="15.75">
      <c r="A249" s="88" t="s">
        <v>616</v>
      </c>
      <c r="B249" s="88">
        <v>75</v>
      </c>
      <c r="C249" s="88">
        <v>4</v>
      </c>
      <c r="D249" s="88">
        <v>3.2</v>
      </c>
      <c r="E249" s="294" t="s">
        <v>280</v>
      </c>
      <c r="F249" s="294"/>
      <c r="G249" s="294"/>
      <c r="H249" s="109" t="s">
        <v>502</v>
      </c>
      <c r="I249" s="110"/>
      <c r="J249" s="111"/>
    </row>
    <row r="250" spans="1:10" ht="15.75">
      <c r="A250" s="88"/>
      <c r="B250" s="97" t="s">
        <v>406</v>
      </c>
      <c r="C250" s="98"/>
      <c r="D250" s="97">
        <v>151.2</v>
      </c>
      <c r="E250" s="94"/>
      <c r="F250" s="95"/>
      <c r="G250" s="96"/>
      <c r="H250" s="280"/>
      <c r="I250" s="281"/>
      <c r="J250" s="282"/>
    </row>
    <row r="251" spans="1:10" ht="15.75">
      <c r="A251" s="92" t="s">
        <v>621</v>
      </c>
      <c r="B251" s="88">
        <v>1</v>
      </c>
      <c r="C251" s="88">
        <v>35</v>
      </c>
      <c r="D251" s="88">
        <v>11</v>
      </c>
      <c r="E251" s="294" t="s">
        <v>622</v>
      </c>
      <c r="F251" s="294"/>
      <c r="G251" s="294"/>
      <c r="H251" s="280" t="s">
        <v>498</v>
      </c>
      <c r="I251" s="281"/>
      <c r="J251" s="282"/>
    </row>
    <row r="252" spans="1:10" ht="15.75">
      <c r="A252" s="92" t="s">
        <v>621</v>
      </c>
      <c r="B252" s="88">
        <v>2</v>
      </c>
      <c r="C252" s="88">
        <v>11</v>
      </c>
      <c r="D252" s="88">
        <v>2.1</v>
      </c>
      <c r="E252" s="294" t="s">
        <v>280</v>
      </c>
      <c r="F252" s="294"/>
      <c r="G252" s="294"/>
      <c r="H252" s="280" t="s">
        <v>498</v>
      </c>
      <c r="I252" s="281"/>
      <c r="J252" s="282"/>
    </row>
    <row r="253" spans="1:10" ht="15.75">
      <c r="A253" s="92" t="s">
        <v>621</v>
      </c>
      <c r="B253" s="88">
        <v>2</v>
      </c>
      <c r="C253" s="88">
        <v>46</v>
      </c>
      <c r="D253" s="88">
        <v>2.5</v>
      </c>
      <c r="E253" s="294" t="s">
        <v>280</v>
      </c>
      <c r="F253" s="294"/>
      <c r="G253" s="294"/>
      <c r="H253" s="280" t="s">
        <v>498</v>
      </c>
      <c r="I253" s="281"/>
      <c r="J253" s="282"/>
    </row>
    <row r="254" spans="1:10" ht="15.75">
      <c r="A254" s="92" t="s">
        <v>621</v>
      </c>
      <c r="B254" s="88">
        <v>3</v>
      </c>
      <c r="C254" s="88">
        <v>39</v>
      </c>
      <c r="D254" s="88">
        <v>3.6</v>
      </c>
      <c r="E254" s="294" t="s">
        <v>280</v>
      </c>
      <c r="F254" s="294"/>
      <c r="G254" s="294"/>
      <c r="H254" s="280" t="s">
        <v>498</v>
      </c>
      <c r="I254" s="281"/>
      <c r="J254" s="282"/>
    </row>
    <row r="255" spans="1:10" ht="15.75">
      <c r="A255" s="92" t="s">
        <v>621</v>
      </c>
      <c r="B255" s="88">
        <v>3</v>
      </c>
      <c r="C255" s="88">
        <v>45</v>
      </c>
      <c r="D255" s="88">
        <v>3.3</v>
      </c>
      <c r="E255" s="294" t="s">
        <v>280</v>
      </c>
      <c r="F255" s="294"/>
      <c r="G255" s="294"/>
      <c r="H255" s="280" t="s">
        <v>498</v>
      </c>
      <c r="I255" s="281"/>
      <c r="J255" s="282"/>
    </row>
    <row r="256" spans="1:10" ht="15.75">
      <c r="A256" s="92" t="s">
        <v>621</v>
      </c>
      <c r="B256" s="88">
        <v>4</v>
      </c>
      <c r="C256" s="88">
        <v>36</v>
      </c>
      <c r="D256" s="88">
        <v>1.6</v>
      </c>
      <c r="E256" s="294" t="s">
        <v>623</v>
      </c>
      <c r="F256" s="294"/>
      <c r="G256" s="294"/>
      <c r="H256" s="280" t="s">
        <v>498</v>
      </c>
      <c r="I256" s="281"/>
      <c r="J256" s="282"/>
    </row>
    <row r="257" spans="1:10" ht="15.75">
      <c r="A257" s="92" t="s">
        <v>621</v>
      </c>
      <c r="B257" s="88">
        <v>6</v>
      </c>
      <c r="C257" s="88">
        <v>9</v>
      </c>
      <c r="D257" s="88">
        <v>1.2</v>
      </c>
      <c r="E257" s="294" t="s">
        <v>622</v>
      </c>
      <c r="F257" s="294"/>
      <c r="G257" s="294"/>
      <c r="H257" s="280" t="s">
        <v>498</v>
      </c>
      <c r="I257" s="281"/>
      <c r="J257" s="282"/>
    </row>
    <row r="258" spans="1:10" ht="15.75">
      <c r="A258" s="92" t="s">
        <v>621</v>
      </c>
      <c r="B258" s="88">
        <v>6</v>
      </c>
      <c r="C258" s="88">
        <v>13</v>
      </c>
      <c r="D258" s="88">
        <v>0.4</v>
      </c>
      <c r="E258" s="294" t="s">
        <v>280</v>
      </c>
      <c r="F258" s="294"/>
      <c r="G258" s="294"/>
      <c r="H258" s="280" t="s">
        <v>498</v>
      </c>
      <c r="I258" s="281"/>
      <c r="J258" s="282"/>
    </row>
    <row r="259" spans="1:10" ht="15.75">
      <c r="A259" s="92" t="s">
        <v>621</v>
      </c>
      <c r="B259" s="88">
        <v>6</v>
      </c>
      <c r="C259" s="88">
        <v>14</v>
      </c>
      <c r="D259" s="88">
        <v>0.7</v>
      </c>
      <c r="E259" s="294" t="s">
        <v>280</v>
      </c>
      <c r="F259" s="294"/>
      <c r="G259" s="294"/>
      <c r="H259" s="280" t="s">
        <v>498</v>
      </c>
      <c r="I259" s="281"/>
      <c r="J259" s="282"/>
    </row>
    <row r="260" spans="1:10" ht="15.75">
      <c r="A260" s="92" t="s">
        <v>621</v>
      </c>
      <c r="B260" s="88">
        <v>6</v>
      </c>
      <c r="C260" s="88">
        <v>16</v>
      </c>
      <c r="D260" s="88">
        <v>2.8</v>
      </c>
      <c r="E260" s="294" t="s">
        <v>280</v>
      </c>
      <c r="F260" s="294"/>
      <c r="G260" s="294"/>
      <c r="H260" s="280" t="s">
        <v>498</v>
      </c>
      <c r="I260" s="281"/>
      <c r="J260" s="282"/>
    </row>
    <row r="261" spans="1:10" ht="15.75">
      <c r="A261" s="92" t="s">
        <v>621</v>
      </c>
      <c r="B261" s="88">
        <v>6</v>
      </c>
      <c r="C261" s="88">
        <v>23</v>
      </c>
      <c r="D261" s="88">
        <v>0.5</v>
      </c>
      <c r="E261" s="294" t="s">
        <v>280</v>
      </c>
      <c r="F261" s="294"/>
      <c r="G261" s="294"/>
      <c r="H261" s="280" t="s">
        <v>498</v>
      </c>
      <c r="I261" s="281"/>
      <c r="J261" s="282"/>
    </row>
    <row r="262" spans="1:10" ht="15.75">
      <c r="A262" s="92" t="s">
        <v>621</v>
      </c>
      <c r="B262" s="88">
        <v>7</v>
      </c>
      <c r="C262" s="88">
        <v>2</v>
      </c>
      <c r="D262" s="88">
        <v>6.9</v>
      </c>
      <c r="E262" s="294" t="s">
        <v>622</v>
      </c>
      <c r="F262" s="294"/>
      <c r="G262" s="294"/>
      <c r="H262" s="280" t="s">
        <v>498</v>
      </c>
      <c r="I262" s="281"/>
      <c r="J262" s="282"/>
    </row>
    <row r="263" spans="1:10" ht="15.75">
      <c r="A263" s="92" t="s">
        <v>621</v>
      </c>
      <c r="B263" s="88">
        <v>7</v>
      </c>
      <c r="C263" s="88">
        <v>6</v>
      </c>
      <c r="D263" s="88">
        <v>3</v>
      </c>
      <c r="E263" s="294" t="s">
        <v>622</v>
      </c>
      <c r="F263" s="294"/>
      <c r="G263" s="294"/>
      <c r="H263" s="280" t="s">
        <v>498</v>
      </c>
      <c r="I263" s="281"/>
      <c r="J263" s="282"/>
    </row>
    <row r="264" spans="1:10" ht="15.75">
      <c r="A264" s="92" t="s">
        <v>621</v>
      </c>
      <c r="B264" s="88">
        <v>7</v>
      </c>
      <c r="C264" s="88">
        <v>8</v>
      </c>
      <c r="D264" s="88">
        <v>1.3</v>
      </c>
      <c r="E264" s="294" t="s">
        <v>280</v>
      </c>
      <c r="F264" s="294"/>
      <c r="G264" s="294"/>
      <c r="H264" s="280" t="s">
        <v>502</v>
      </c>
      <c r="I264" s="281"/>
      <c r="J264" s="282"/>
    </row>
    <row r="265" spans="1:10" ht="15.75">
      <c r="A265" s="92" t="s">
        <v>621</v>
      </c>
      <c r="B265" s="88">
        <v>7</v>
      </c>
      <c r="C265" s="88">
        <v>16</v>
      </c>
      <c r="D265" s="88">
        <v>1.1</v>
      </c>
      <c r="E265" s="294" t="s">
        <v>622</v>
      </c>
      <c r="F265" s="294"/>
      <c r="G265" s="294"/>
      <c r="H265" s="280" t="s">
        <v>498</v>
      </c>
      <c r="I265" s="281"/>
      <c r="J265" s="282"/>
    </row>
    <row r="266" spans="1:10" ht="15.75">
      <c r="A266" s="92" t="s">
        <v>621</v>
      </c>
      <c r="B266" s="88">
        <v>8</v>
      </c>
      <c r="C266" s="88">
        <v>7</v>
      </c>
      <c r="D266" s="88">
        <v>4.3</v>
      </c>
      <c r="E266" s="294" t="s">
        <v>622</v>
      </c>
      <c r="F266" s="294"/>
      <c r="G266" s="294"/>
      <c r="H266" s="280" t="s">
        <v>1444</v>
      </c>
      <c r="I266" s="281"/>
      <c r="J266" s="282"/>
    </row>
    <row r="267" spans="1:10" ht="15.75">
      <c r="A267" s="92" t="s">
        <v>621</v>
      </c>
      <c r="B267" s="88">
        <v>8</v>
      </c>
      <c r="C267" s="88">
        <v>13</v>
      </c>
      <c r="D267" s="88">
        <v>0.3</v>
      </c>
      <c r="E267" s="294" t="s">
        <v>280</v>
      </c>
      <c r="F267" s="294"/>
      <c r="G267" s="294"/>
      <c r="H267" s="280" t="s">
        <v>498</v>
      </c>
      <c r="I267" s="281"/>
      <c r="J267" s="282"/>
    </row>
    <row r="268" spans="1:10" ht="15.75">
      <c r="A268" s="92" t="s">
        <v>621</v>
      </c>
      <c r="B268" s="88">
        <v>9</v>
      </c>
      <c r="C268" s="88">
        <v>8</v>
      </c>
      <c r="D268" s="88">
        <v>4.7</v>
      </c>
      <c r="E268" s="294" t="s">
        <v>622</v>
      </c>
      <c r="F268" s="294"/>
      <c r="G268" s="294"/>
      <c r="H268" s="280" t="s">
        <v>498</v>
      </c>
      <c r="I268" s="281"/>
      <c r="J268" s="282"/>
    </row>
    <row r="269" spans="1:10" ht="15.75">
      <c r="A269" s="92" t="s">
        <v>621</v>
      </c>
      <c r="B269" s="88">
        <v>10</v>
      </c>
      <c r="C269" s="88">
        <v>6</v>
      </c>
      <c r="D269" s="88">
        <v>0.5</v>
      </c>
      <c r="E269" s="294" t="s">
        <v>623</v>
      </c>
      <c r="F269" s="294"/>
      <c r="G269" s="294"/>
      <c r="H269" s="280" t="s">
        <v>498</v>
      </c>
      <c r="I269" s="281"/>
      <c r="J269" s="282"/>
    </row>
    <row r="270" spans="1:10" ht="15.75">
      <c r="A270" s="92" t="s">
        <v>621</v>
      </c>
      <c r="B270" s="88">
        <v>12</v>
      </c>
      <c r="C270" s="88">
        <v>12</v>
      </c>
      <c r="D270" s="88">
        <v>3.7</v>
      </c>
      <c r="E270" s="294" t="s">
        <v>622</v>
      </c>
      <c r="F270" s="294"/>
      <c r="G270" s="294"/>
      <c r="H270" s="280" t="s">
        <v>498</v>
      </c>
      <c r="I270" s="281"/>
      <c r="J270" s="282"/>
    </row>
    <row r="271" spans="1:10" ht="15.75">
      <c r="A271" s="92" t="s">
        <v>621</v>
      </c>
      <c r="B271" s="88">
        <v>12</v>
      </c>
      <c r="C271" s="88">
        <v>18</v>
      </c>
      <c r="D271" s="88">
        <v>0.5</v>
      </c>
      <c r="E271" s="294" t="s">
        <v>330</v>
      </c>
      <c r="F271" s="294"/>
      <c r="G271" s="294"/>
      <c r="H271" s="280" t="s">
        <v>498</v>
      </c>
      <c r="I271" s="281"/>
      <c r="J271" s="282"/>
    </row>
    <row r="272" spans="1:10" ht="15.75">
      <c r="A272" s="92" t="s">
        <v>621</v>
      </c>
      <c r="B272" s="88">
        <v>13</v>
      </c>
      <c r="C272" s="88">
        <v>9</v>
      </c>
      <c r="D272" s="88">
        <v>1.3</v>
      </c>
      <c r="E272" s="294" t="s">
        <v>280</v>
      </c>
      <c r="F272" s="294"/>
      <c r="G272" s="294"/>
      <c r="H272" s="280" t="s">
        <v>498</v>
      </c>
      <c r="I272" s="281"/>
      <c r="J272" s="282"/>
    </row>
    <row r="273" spans="1:10" ht="15.75">
      <c r="A273" s="92" t="s">
        <v>621</v>
      </c>
      <c r="B273" s="88">
        <v>13</v>
      </c>
      <c r="C273" s="88">
        <v>11</v>
      </c>
      <c r="D273" s="88">
        <v>1.4</v>
      </c>
      <c r="E273" s="294" t="s">
        <v>622</v>
      </c>
      <c r="F273" s="294"/>
      <c r="G273" s="294"/>
      <c r="H273" s="280" t="s">
        <v>498</v>
      </c>
      <c r="I273" s="281"/>
      <c r="J273" s="282"/>
    </row>
    <row r="274" spans="1:10" ht="15.75">
      <c r="A274" s="92" t="s">
        <v>621</v>
      </c>
      <c r="B274" s="88">
        <v>13</v>
      </c>
      <c r="C274" s="88">
        <v>16</v>
      </c>
      <c r="D274" s="88">
        <v>0.4</v>
      </c>
      <c r="E274" s="294" t="s">
        <v>330</v>
      </c>
      <c r="F274" s="294"/>
      <c r="G274" s="294"/>
      <c r="H274" s="280" t="s">
        <v>498</v>
      </c>
      <c r="I274" s="281"/>
      <c r="J274" s="282"/>
    </row>
    <row r="275" spans="1:10" ht="15.75">
      <c r="A275" s="92" t="s">
        <v>621</v>
      </c>
      <c r="B275" s="88">
        <v>13</v>
      </c>
      <c r="C275" s="88">
        <v>23</v>
      </c>
      <c r="D275" s="88">
        <v>2.4</v>
      </c>
      <c r="E275" s="294" t="s">
        <v>280</v>
      </c>
      <c r="F275" s="294"/>
      <c r="G275" s="294"/>
      <c r="H275" s="280" t="s">
        <v>498</v>
      </c>
      <c r="I275" s="281"/>
      <c r="J275" s="282"/>
    </row>
    <row r="276" spans="1:10" ht="15.75">
      <c r="A276" s="92" t="s">
        <v>621</v>
      </c>
      <c r="B276" s="88">
        <v>13</v>
      </c>
      <c r="C276" s="88">
        <v>29</v>
      </c>
      <c r="D276" s="88">
        <v>1.7</v>
      </c>
      <c r="E276" s="294" t="s">
        <v>330</v>
      </c>
      <c r="F276" s="294"/>
      <c r="G276" s="294"/>
      <c r="H276" s="280" t="s">
        <v>498</v>
      </c>
      <c r="I276" s="281"/>
      <c r="J276" s="282"/>
    </row>
    <row r="277" spans="1:10" ht="15.75">
      <c r="A277" s="92" t="s">
        <v>621</v>
      </c>
      <c r="B277" s="88">
        <v>13</v>
      </c>
      <c r="C277" s="88">
        <v>40</v>
      </c>
      <c r="D277" s="88">
        <v>0.4</v>
      </c>
      <c r="E277" s="294" t="s">
        <v>330</v>
      </c>
      <c r="F277" s="294"/>
      <c r="G277" s="294"/>
      <c r="H277" s="280" t="s">
        <v>498</v>
      </c>
      <c r="I277" s="281"/>
      <c r="J277" s="282"/>
    </row>
    <row r="278" spans="1:10" ht="15.75">
      <c r="A278" s="92" t="s">
        <v>621</v>
      </c>
      <c r="B278" s="88">
        <v>13</v>
      </c>
      <c r="C278" s="88">
        <v>44</v>
      </c>
      <c r="D278" s="88">
        <v>2.9</v>
      </c>
      <c r="E278" s="294" t="s">
        <v>280</v>
      </c>
      <c r="F278" s="294"/>
      <c r="G278" s="294"/>
      <c r="H278" s="280" t="s">
        <v>498</v>
      </c>
      <c r="I278" s="281"/>
      <c r="J278" s="282"/>
    </row>
    <row r="279" spans="1:10" ht="15.75">
      <c r="A279" s="92" t="s">
        <v>621</v>
      </c>
      <c r="B279" s="88">
        <v>13</v>
      </c>
      <c r="C279" s="88">
        <v>56</v>
      </c>
      <c r="D279" s="88">
        <v>0.5</v>
      </c>
      <c r="E279" s="294" t="s">
        <v>330</v>
      </c>
      <c r="F279" s="294"/>
      <c r="G279" s="294"/>
      <c r="H279" s="280" t="s">
        <v>498</v>
      </c>
      <c r="I279" s="281"/>
      <c r="J279" s="282"/>
    </row>
    <row r="280" spans="1:10" ht="15.75">
      <c r="A280" s="92" t="s">
        <v>621</v>
      </c>
      <c r="B280" s="88">
        <v>13</v>
      </c>
      <c r="C280" s="88">
        <v>63</v>
      </c>
      <c r="D280" s="88">
        <v>0.9</v>
      </c>
      <c r="E280" s="294" t="s">
        <v>622</v>
      </c>
      <c r="F280" s="294"/>
      <c r="G280" s="294"/>
      <c r="H280" s="280" t="s">
        <v>498</v>
      </c>
      <c r="I280" s="281"/>
      <c r="J280" s="282"/>
    </row>
    <row r="281" spans="1:10" ht="15.75">
      <c r="A281" s="92" t="s">
        <v>621</v>
      </c>
      <c r="B281" s="88">
        <v>14</v>
      </c>
      <c r="C281" s="88">
        <v>32</v>
      </c>
      <c r="D281" s="88">
        <v>1.4</v>
      </c>
      <c r="E281" s="294" t="s">
        <v>623</v>
      </c>
      <c r="F281" s="294"/>
      <c r="G281" s="294"/>
      <c r="H281" s="280" t="s">
        <v>498</v>
      </c>
      <c r="I281" s="281"/>
      <c r="J281" s="282"/>
    </row>
    <row r="282" spans="1:10" ht="15.75">
      <c r="A282" s="92" t="s">
        <v>621</v>
      </c>
      <c r="B282" s="88">
        <v>14</v>
      </c>
      <c r="C282" s="88">
        <v>44</v>
      </c>
      <c r="D282" s="88">
        <v>0.3</v>
      </c>
      <c r="E282" s="294" t="s">
        <v>330</v>
      </c>
      <c r="F282" s="294"/>
      <c r="G282" s="294"/>
      <c r="H282" s="280" t="s">
        <v>498</v>
      </c>
      <c r="I282" s="281"/>
      <c r="J282" s="282"/>
    </row>
    <row r="283" spans="1:10" ht="15.75">
      <c r="A283" s="92" t="s">
        <v>621</v>
      </c>
      <c r="B283" s="88">
        <v>15</v>
      </c>
      <c r="C283" s="88">
        <v>5</v>
      </c>
      <c r="D283" s="88">
        <v>0.4</v>
      </c>
      <c r="E283" s="294" t="s">
        <v>622</v>
      </c>
      <c r="F283" s="294"/>
      <c r="G283" s="294"/>
      <c r="H283" s="280" t="s">
        <v>498</v>
      </c>
      <c r="I283" s="281"/>
      <c r="J283" s="282"/>
    </row>
    <row r="284" spans="1:10" ht="15.75">
      <c r="A284" s="92" t="s">
        <v>621</v>
      </c>
      <c r="B284" s="88">
        <v>15</v>
      </c>
      <c r="C284" s="88">
        <v>7</v>
      </c>
      <c r="D284" s="88">
        <v>0.9</v>
      </c>
      <c r="E284" s="294" t="s">
        <v>330</v>
      </c>
      <c r="F284" s="294"/>
      <c r="G284" s="294"/>
      <c r="H284" s="280" t="s">
        <v>498</v>
      </c>
      <c r="I284" s="281"/>
      <c r="J284" s="282"/>
    </row>
    <row r="285" spans="1:10" ht="15.75">
      <c r="A285" s="92" t="s">
        <v>621</v>
      </c>
      <c r="B285" s="88">
        <v>15</v>
      </c>
      <c r="C285" s="88">
        <v>10</v>
      </c>
      <c r="D285" s="88">
        <v>0.4</v>
      </c>
      <c r="E285" s="294" t="s">
        <v>330</v>
      </c>
      <c r="F285" s="294"/>
      <c r="G285" s="294"/>
      <c r="H285" s="280" t="s">
        <v>498</v>
      </c>
      <c r="I285" s="281"/>
      <c r="J285" s="282"/>
    </row>
    <row r="286" spans="1:10" ht="15.75">
      <c r="A286" s="92" t="s">
        <v>621</v>
      </c>
      <c r="B286" s="88">
        <v>15</v>
      </c>
      <c r="C286" s="88">
        <v>30</v>
      </c>
      <c r="D286" s="88">
        <v>0.3</v>
      </c>
      <c r="E286" s="294" t="s">
        <v>330</v>
      </c>
      <c r="F286" s="294"/>
      <c r="G286" s="294"/>
      <c r="H286" s="280" t="s">
        <v>498</v>
      </c>
      <c r="I286" s="281"/>
      <c r="J286" s="282"/>
    </row>
    <row r="287" spans="1:10" ht="15.75">
      <c r="A287" s="92" t="s">
        <v>621</v>
      </c>
      <c r="B287" s="88">
        <v>16</v>
      </c>
      <c r="C287" s="88">
        <v>5</v>
      </c>
      <c r="D287" s="88">
        <v>14</v>
      </c>
      <c r="E287" s="294" t="s">
        <v>623</v>
      </c>
      <c r="F287" s="294"/>
      <c r="G287" s="294"/>
      <c r="H287" s="280" t="s">
        <v>502</v>
      </c>
      <c r="I287" s="281"/>
      <c r="J287" s="282"/>
    </row>
    <row r="288" spans="1:10" ht="15.75">
      <c r="A288" s="92" t="s">
        <v>621</v>
      </c>
      <c r="B288" s="88">
        <v>16</v>
      </c>
      <c r="C288" s="88">
        <v>8</v>
      </c>
      <c r="D288" s="88">
        <v>0.2</v>
      </c>
      <c r="E288" s="294" t="s">
        <v>280</v>
      </c>
      <c r="F288" s="294"/>
      <c r="G288" s="294"/>
      <c r="H288" s="280" t="s">
        <v>498</v>
      </c>
      <c r="I288" s="281"/>
      <c r="J288" s="282"/>
    </row>
    <row r="289" spans="1:10" ht="15.75">
      <c r="A289" s="92" t="s">
        <v>621</v>
      </c>
      <c r="B289" s="88">
        <v>16</v>
      </c>
      <c r="C289" s="88">
        <v>10</v>
      </c>
      <c r="D289" s="88">
        <v>2.6</v>
      </c>
      <c r="E289" s="294" t="s">
        <v>280</v>
      </c>
      <c r="F289" s="294"/>
      <c r="G289" s="294"/>
      <c r="H289" s="280" t="s">
        <v>1444</v>
      </c>
      <c r="I289" s="281"/>
      <c r="J289" s="282"/>
    </row>
    <row r="290" spans="1:10" ht="15.75">
      <c r="A290" s="92" t="s">
        <v>621</v>
      </c>
      <c r="B290" s="88">
        <v>16</v>
      </c>
      <c r="C290" s="88">
        <v>11</v>
      </c>
      <c r="D290" s="88">
        <v>11</v>
      </c>
      <c r="E290" s="294" t="s">
        <v>623</v>
      </c>
      <c r="F290" s="294"/>
      <c r="G290" s="294"/>
      <c r="H290" s="280" t="s">
        <v>498</v>
      </c>
      <c r="I290" s="281"/>
      <c r="J290" s="282"/>
    </row>
    <row r="291" spans="1:10" ht="15.75">
      <c r="A291" s="92" t="s">
        <v>621</v>
      </c>
      <c r="B291" s="88">
        <v>16</v>
      </c>
      <c r="C291" s="88">
        <v>18</v>
      </c>
      <c r="D291" s="88">
        <v>0.4</v>
      </c>
      <c r="E291" s="294" t="s">
        <v>624</v>
      </c>
      <c r="F291" s="294"/>
      <c r="G291" s="294"/>
      <c r="H291" s="280" t="s">
        <v>498</v>
      </c>
      <c r="I291" s="281"/>
      <c r="J291" s="282"/>
    </row>
    <row r="292" spans="1:10" ht="15.75">
      <c r="A292" s="92" t="s">
        <v>621</v>
      </c>
      <c r="B292" s="88">
        <v>16</v>
      </c>
      <c r="C292" s="88">
        <v>19</v>
      </c>
      <c r="D292" s="88">
        <v>0.6</v>
      </c>
      <c r="E292" s="294" t="s">
        <v>280</v>
      </c>
      <c r="F292" s="294"/>
      <c r="G292" s="294"/>
      <c r="H292" s="280" t="s">
        <v>502</v>
      </c>
      <c r="I292" s="281"/>
      <c r="J292" s="282"/>
    </row>
    <row r="293" spans="1:10" ht="15.75">
      <c r="A293" s="92" t="s">
        <v>621</v>
      </c>
      <c r="B293" s="88">
        <v>16</v>
      </c>
      <c r="C293" s="88">
        <v>22</v>
      </c>
      <c r="D293" s="88">
        <v>0.7</v>
      </c>
      <c r="E293" s="294" t="s">
        <v>280</v>
      </c>
      <c r="F293" s="294"/>
      <c r="G293" s="294"/>
      <c r="H293" s="280" t="s">
        <v>498</v>
      </c>
      <c r="I293" s="281"/>
      <c r="J293" s="282"/>
    </row>
    <row r="294" spans="1:10" ht="15.75">
      <c r="A294" s="92" t="s">
        <v>621</v>
      </c>
      <c r="B294" s="88">
        <v>17</v>
      </c>
      <c r="C294" s="88">
        <v>8</v>
      </c>
      <c r="D294" s="88">
        <v>0.7</v>
      </c>
      <c r="E294" s="294" t="s">
        <v>280</v>
      </c>
      <c r="F294" s="294"/>
      <c r="G294" s="294"/>
      <c r="H294" s="280" t="s">
        <v>498</v>
      </c>
      <c r="I294" s="281"/>
      <c r="J294" s="282"/>
    </row>
    <row r="295" spans="1:10" ht="15.75">
      <c r="A295" s="92" t="s">
        <v>621</v>
      </c>
      <c r="B295" s="88">
        <v>17</v>
      </c>
      <c r="C295" s="88">
        <v>28</v>
      </c>
      <c r="D295" s="88">
        <v>2.3</v>
      </c>
      <c r="E295" s="294" t="s">
        <v>280</v>
      </c>
      <c r="F295" s="294"/>
      <c r="G295" s="294"/>
      <c r="H295" s="280" t="s">
        <v>498</v>
      </c>
      <c r="I295" s="281"/>
      <c r="J295" s="282"/>
    </row>
    <row r="296" spans="1:10" ht="15.75">
      <c r="A296" s="92" t="s">
        <v>621</v>
      </c>
      <c r="B296" s="88">
        <v>17</v>
      </c>
      <c r="C296" s="88">
        <v>32</v>
      </c>
      <c r="D296" s="88">
        <v>0.8</v>
      </c>
      <c r="E296" s="294" t="s">
        <v>280</v>
      </c>
      <c r="F296" s="294"/>
      <c r="G296" s="294"/>
      <c r="H296" s="280" t="s">
        <v>1445</v>
      </c>
      <c r="I296" s="281"/>
      <c r="J296" s="282"/>
    </row>
    <row r="297" spans="1:10" ht="15.75">
      <c r="A297" s="92" t="s">
        <v>621</v>
      </c>
      <c r="B297" s="88">
        <v>18</v>
      </c>
      <c r="C297" s="88">
        <v>16</v>
      </c>
      <c r="D297" s="88">
        <v>0.7</v>
      </c>
      <c r="E297" s="294" t="s">
        <v>280</v>
      </c>
      <c r="F297" s="294"/>
      <c r="G297" s="294"/>
      <c r="H297" s="280" t="s">
        <v>499</v>
      </c>
      <c r="I297" s="281"/>
      <c r="J297" s="282"/>
    </row>
    <row r="298" spans="1:10" ht="15.75">
      <c r="A298" s="92" t="s">
        <v>621</v>
      </c>
      <c r="B298" s="88">
        <v>18</v>
      </c>
      <c r="C298" s="88">
        <v>20</v>
      </c>
      <c r="D298" s="88">
        <v>0.8</v>
      </c>
      <c r="E298" s="294" t="s">
        <v>280</v>
      </c>
      <c r="F298" s="294"/>
      <c r="G298" s="294"/>
      <c r="H298" s="280" t="s">
        <v>499</v>
      </c>
      <c r="I298" s="281"/>
      <c r="J298" s="282"/>
    </row>
    <row r="299" spans="1:10" ht="15.75">
      <c r="A299" s="92" t="s">
        <v>621</v>
      </c>
      <c r="B299" s="88">
        <v>18</v>
      </c>
      <c r="C299" s="88">
        <v>24</v>
      </c>
      <c r="D299" s="88">
        <v>1</v>
      </c>
      <c r="E299" s="294" t="s">
        <v>330</v>
      </c>
      <c r="F299" s="294"/>
      <c r="G299" s="294"/>
      <c r="H299" s="280" t="s">
        <v>499</v>
      </c>
      <c r="I299" s="281"/>
      <c r="J299" s="282"/>
    </row>
    <row r="300" spans="1:10" ht="15.75">
      <c r="A300" s="92" t="s">
        <v>621</v>
      </c>
      <c r="B300" s="88">
        <v>18</v>
      </c>
      <c r="C300" s="88">
        <v>29</v>
      </c>
      <c r="D300" s="88">
        <v>1.7</v>
      </c>
      <c r="E300" s="294" t="s">
        <v>622</v>
      </c>
      <c r="F300" s="294"/>
      <c r="G300" s="294"/>
      <c r="H300" s="280" t="s">
        <v>499</v>
      </c>
      <c r="I300" s="281"/>
      <c r="J300" s="282"/>
    </row>
    <row r="301" spans="1:10" ht="15.75">
      <c r="A301" s="92" t="s">
        <v>621</v>
      </c>
      <c r="B301" s="88">
        <v>18</v>
      </c>
      <c r="C301" s="88">
        <v>34</v>
      </c>
      <c r="D301" s="88">
        <v>0.4</v>
      </c>
      <c r="E301" s="294" t="s">
        <v>280</v>
      </c>
      <c r="F301" s="294"/>
      <c r="G301" s="294"/>
      <c r="H301" s="280" t="s">
        <v>499</v>
      </c>
      <c r="I301" s="281"/>
      <c r="J301" s="282"/>
    </row>
    <row r="302" spans="1:10" ht="15.75">
      <c r="A302" s="92" t="s">
        <v>621</v>
      </c>
      <c r="B302" s="88">
        <v>20</v>
      </c>
      <c r="C302" s="88">
        <v>4</v>
      </c>
      <c r="D302" s="88">
        <v>27</v>
      </c>
      <c r="E302" s="294" t="s">
        <v>623</v>
      </c>
      <c r="F302" s="294"/>
      <c r="G302" s="294"/>
      <c r="H302" s="280" t="s">
        <v>499</v>
      </c>
      <c r="I302" s="281"/>
      <c r="J302" s="282"/>
    </row>
    <row r="303" spans="1:10" ht="15.75">
      <c r="A303" s="92" t="s">
        <v>621</v>
      </c>
      <c r="B303" s="88">
        <v>20</v>
      </c>
      <c r="C303" s="88">
        <v>5</v>
      </c>
      <c r="D303" s="88">
        <v>0.7</v>
      </c>
      <c r="E303" s="294" t="s">
        <v>280</v>
      </c>
      <c r="F303" s="294"/>
      <c r="G303" s="294"/>
      <c r="H303" s="280" t="s">
        <v>499</v>
      </c>
      <c r="I303" s="281"/>
      <c r="J303" s="282"/>
    </row>
    <row r="304" spans="1:10" ht="15.75">
      <c r="A304" s="92" t="s">
        <v>621</v>
      </c>
      <c r="B304" s="88">
        <v>20</v>
      </c>
      <c r="C304" s="88">
        <v>14</v>
      </c>
      <c r="D304" s="88">
        <v>0.3</v>
      </c>
      <c r="E304" s="294" t="s">
        <v>280</v>
      </c>
      <c r="F304" s="294"/>
      <c r="G304" s="294"/>
      <c r="H304" s="280" t="s">
        <v>499</v>
      </c>
      <c r="I304" s="281"/>
      <c r="J304" s="282"/>
    </row>
    <row r="305" spans="1:10" ht="15.75">
      <c r="A305" s="92" t="s">
        <v>621</v>
      </c>
      <c r="B305" s="88">
        <v>20</v>
      </c>
      <c r="C305" s="88">
        <v>20</v>
      </c>
      <c r="D305" s="88">
        <v>0.3</v>
      </c>
      <c r="E305" s="294" t="s">
        <v>280</v>
      </c>
      <c r="F305" s="294"/>
      <c r="G305" s="294"/>
      <c r="H305" s="280" t="s">
        <v>499</v>
      </c>
      <c r="I305" s="281"/>
      <c r="J305" s="282"/>
    </row>
    <row r="306" spans="1:10" ht="15.75">
      <c r="A306" s="92" t="s">
        <v>621</v>
      </c>
      <c r="B306" s="88">
        <v>20</v>
      </c>
      <c r="C306" s="88">
        <v>34</v>
      </c>
      <c r="D306" s="88">
        <v>0.7</v>
      </c>
      <c r="E306" s="294" t="s">
        <v>280</v>
      </c>
      <c r="F306" s="294"/>
      <c r="G306" s="294"/>
      <c r="H306" s="280" t="s">
        <v>499</v>
      </c>
      <c r="I306" s="281"/>
      <c r="J306" s="282"/>
    </row>
    <row r="307" spans="1:10" ht="15.75">
      <c r="A307" s="92" t="s">
        <v>621</v>
      </c>
      <c r="B307" s="88">
        <v>21</v>
      </c>
      <c r="C307" s="88">
        <v>15</v>
      </c>
      <c r="D307" s="88">
        <v>1.6</v>
      </c>
      <c r="E307" s="294" t="s">
        <v>280</v>
      </c>
      <c r="F307" s="294"/>
      <c r="G307" s="294"/>
      <c r="H307" s="280" t="s">
        <v>498</v>
      </c>
      <c r="I307" s="281"/>
      <c r="J307" s="282"/>
    </row>
    <row r="308" spans="1:10" ht="15.75">
      <c r="A308" s="92" t="s">
        <v>621</v>
      </c>
      <c r="B308" s="88">
        <v>21</v>
      </c>
      <c r="C308" s="88">
        <v>34</v>
      </c>
      <c r="D308" s="88">
        <v>0.4</v>
      </c>
      <c r="E308" s="294" t="s">
        <v>280</v>
      </c>
      <c r="F308" s="294"/>
      <c r="G308" s="294"/>
      <c r="H308" s="280" t="s">
        <v>498</v>
      </c>
      <c r="I308" s="281"/>
      <c r="J308" s="282"/>
    </row>
    <row r="309" spans="1:10" ht="15.75">
      <c r="A309" s="92" t="s">
        <v>621</v>
      </c>
      <c r="B309" s="88">
        <v>21</v>
      </c>
      <c r="C309" s="88">
        <v>43</v>
      </c>
      <c r="D309" s="88">
        <v>0.5</v>
      </c>
      <c r="E309" s="294" t="s">
        <v>280</v>
      </c>
      <c r="F309" s="294"/>
      <c r="G309" s="294"/>
      <c r="H309" s="280" t="s">
        <v>498</v>
      </c>
      <c r="I309" s="281"/>
      <c r="J309" s="282"/>
    </row>
    <row r="310" spans="1:10" ht="15.75">
      <c r="A310" s="92" t="s">
        <v>621</v>
      </c>
      <c r="B310" s="88">
        <v>22</v>
      </c>
      <c r="C310" s="88">
        <v>3</v>
      </c>
      <c r="D310" s="88">
        <v>0.9</v>
      </c>
      <c r="E310" s="294" t="s">
        <v>280</v>
      </c>
      <c r="F310" s="294"/>
      <c r="G310" s="294"/>
      <c r="H310" s="280" t="s">
        <v>498</v>
      </c>
      <c r="I310" s="281"/>
      <c r="J310" s="282"/>
    </row>
    <row r="311" spans="1:10" ht="15.75">
      <c r="A311" s="92" t="s">
        <v>621</v>
      </c>
      <c r="B311" s="88">
        <v>22</v>
      </c>
      <c r="C311" s="88">
        <v>10</v>
      </c>
      <c r="D311" s="88">
        <v>0.5</v>
      </c>
      <c r="E311" s="294" t="s">
        <v>280</v>
      </c>
      <c r="F311" s="294"/>
      <c r="G311" s="294"/>
      <c r="H311" s="280" t="s">
        <v>498</v>
      </c>
      <c r="I311" s="281"/>
      <c r="J311" s="282"/>
    </row>
    <row r="312" spans="1:10" ht="15.75">
      <c r="A312" s="92" t="s">
        <v>621</v>
      </c>
      <c r="B312" s="88">
        <v>22</v>
      </c>
      <c r="C312" s="88">
        <v>16</v>
      </c>
      <c r="D312" s="88">
        <v>0.8</v>
      </c>
      <c r="E312" s="294" t="s">
        <v>280</v>
      </c>
      <c r="F312" s="294"/>
      <c r="G312" s="294"/>
      <c r="H312" s="280" t="s">
        <v>498</v>
      </c>
      <c r="I312" s="281"/>
      <c r="J312" s="282"/>
    </row>
    <row r="313" spans="1:10" ht="15.75">
      <c r="A313" s="92" t="s">
        <v>621</v>
      </c>
      <c r="B313" s="88">
        <v>22</v>
      </c>
      <c r="C313" s="88">
        <v>28</v>
      </c>
      <c r="D313" s="88">
        <v>0.4</v>
      </c>
      <c r="E313" s="294" t="s">
        <v>280</v>
      </c>
      <c r="F313" s="294"/>
      <c r="G313" s="294"/>
      <c r="H313" s="280" t="s">
        <v>502</v>
      </c>
      <c r="I313" s="281"/>
      <c r="J313" s="282"/>
    </row>
    <row r="314" spans="1:10" ht="15.75">
      <c r="A314" s="92" t="s">
        <v>621</v>
      </c>
      <c r="B314" s="88">
        <v>22</v>
      </c>
      <c r="C314" s="88">
        <v>30</v>
      </c>
      <c r="D314" s="88">
        <v>1.4</v>
      </c>
      <c r="E314" s="294" t="s">
        <v>280</v>
      </c>
      <c r="F314" s="294"/>
      <c r="G314" s="294"/>
      <c r="H314" s="280" t="s">
        <v>498</v>
      </c>
      <c r="I314" s="281"/>
      <c r="J314" s="282"/>
    </row>
    <row r="315" spans="1:10" ht="15.75">
      <c r="A315" s="92" t="s">
        <v>621</v>
      </c>
      <c r="B315" s="88">
        <v>22</v>
      </c>
      <c r="C315" s="88">
        <v>42</v>
      </c>
      <c r="D315" s="88">
        <v>0.7</v>
      </c>
      <c r="E315" s="294" t="s">
        <v>280</v>
      </c>
      <c r="F315" s="294"/>
      <c r="G315" s="294"/>
      <c r="H315" s="280" t="s">
        <v>1444</v>
      </c>
      <c r="I315" s="281"/>
      <c r="J315" s="282"/>
    </row>
    <row r="316" spans="1:10" ht="15.75">
      <c r="A316" s="92" t="s">
        <v>621</v>
      </c>
      <c r="B316" s="88">
        <v>23</v>
      </c>
      <c r="C316" s="88">
        <v>6</v>
      </c>
      <c r="D316" s="88">
        <v>0.6</v>
      </c>
      <c r="E316" s="294" t="s">
        <v>280</v>
      </c>
      <c r="F316" s="294"/>
      <c r="G316" s="294"/>
      <c r="H316" s="280" t="s">
        <v>498</v>
      </c>
      <c r="I316" s="281"/>
      <c r="J316" s="282"/>
    </row>
    <row r="317" spans="1:10" ht="15.75">
      <c r="A317" s="92" t="s">
        <v>621</v>
      </c>
      <c r="B317" s="88">
        <v>23</v>
      </c>
      <c r="C317" s="88">
        <v>8</v>
      </c>
      <c r="D317" s="88">
        <v>0.4</v>
      </c>
      <c r="E317" s="294" t="s">
        <v>280</v>
      </c>
      <c r="F317" s="294"/>
      <c r="G317" s="294"/>
      <c r="H317" s="280" t="s">
        <v>498</v>
      </c>
      <c r="I317" s="281"/>
      <c r="J317" s="282"/>
    </row>
    <row r="318" spans="1:10" ht="15.75">
      <c r="A318" s="92" t="s">
        <v>621</v>
      </c>
      <c r="B318" s="88">
        <v>23</v>
      </c>
      <c r="C318" s="88">
        <v>11</v>
      </c>
      <c r="D318" s="88">
        <v>0.5</v>
      </c>
      <c r="E318" s="294" t="s">
        <v>280</v>
      </c>
      <c r="F318" s="294"/>
      <c r="G318" s="294"/>
      <c r="H318" s="280" t="s">
        <v>498</v>
      </c>
      <c r="I318" s="281"/>
      <c r="J318" s="282"/>
    </row>
    <row r="319" spans="1:10" ht="15.75">
      <c r="A319" s="92" t="s">
        <v>621</v>
      </c>
      <c r="B319" s="88">
        <v>23</v>
      </c>
      <c r="C319" s="88">
        <v>14</v>
      </c>
      <c r="D319" s="88">
        <v>6.2</v>
      </c>
      <c r="E319" s="294" t="s">
        <v>280</v>
      </c>
      <c r="F319" s="294"/>
      <c r="G319" s="294"/>
      <c r="H319" s="280" t="s">
        <v>498</v>
      </c>
      <c r="I319" s="281"/>
      <c r="J319" s="282"/>
    </row>
    <row r="320" spans="1:10" ht="15.75">
      <c r="A320" s="92" t="s">
        <v>621</v>
      </c>
      <c r="B320" s="88">
        <v>23</v>
      </c>
      <c r="C320" s="88">
        <v>20</v>
      </c>
      <c r="D320" s="88">
        <v>0.3</v>
      </c>
      <c r="E320" s="294" t="s">
        <v>280</v>
      </c>
      <c r="F320" s="294"/>
      <c r="G320" s="294"/>
      <c r="H320" s="280" t="s">
        <v>498</v>
      </c>
      <c r="I320" s="281"/>
      <c r="J320" s="282"/>
    </row>
    <row r="321" spans="1:10" ht="15.75">
      <c r="A321" s="92" t="s">
        <v>621</v>
      </c>
      <c r="B321" s="88">
        <v>23</v>
      </c>
      <c r="C321" s="88">
        <v>23</v>
      </c>
      <c r="D321" s="88">
        <v>0.7</v>
      </c>
      <c r="E321" s="294" t="s">
        <v>280</v>
      </c>
      <c r="F321" s="294"/>
      <c r="G321" s="294"/>
      <c r="H321" s="280" t="s">
        <v>498</v>
      </c>
      <c r="I321" s="281"/>
      <c r="J321" s="282"/>
    </row>
    <row r="322" spans="1:10" ht="15.75">
      <c r="A322" s="92" t="s">
        <v>621</v>
      </c>
      <c r="B322" s="88">
        <v>24</v>
      </c>
      <c r="C322" s="88">
        <v>12</v>
      </c>
      <c r="D322" s="88">
        <v>2.5</v>
      </c>
      <c r="E322" s="294" t="s">
        <v>623</v>
      </c>
      <c r="F322" s="294"/>
      <c r="G322" s="294"/>
      <c r="H322" s="280" t="s">
        <v>498</v>
      </c>
      <c r="I322" s="281"/>
      <c r="J322" s="282"/>
    </row>
    <row r="323" spans="1:10" ht="15.75">
      <c r="A323" s="92" t="s">
        <v>621</v>
      </c>
      <c r="B323" s="88">
        <v>24</v>
      </c>
      <c r="C323" s="88">
        <v>22</v>
      </c>
      <c r="D323" s="88">
        <v>0.7</v>
      </c>
      <c r="E323" s="294" t="s">
        <v>623</v>
      </c>
      <c r="F323" s="294"/>
      <c r="G323" s="294"/>
      <c r="H323" s="280" t="s">
        <v>498</v>
      </c>
      <c r="I323" s="281"/>
      <c r="J323" s="282"/>
    </row>
    <row r="324" spans="1:10" ht="15.75">
      <c r="A324" s="92" t="s">
        <v>621</v>
      </c>
      <c r="B324" s="88">
        <v>24</v>
      </c>
      <c r="C324" s="88">
        <v>29</v>
      </c>
      <c r="D324" s="88">
        <v>2.2</v>
      </c>
      <c r="E324" s="294" t="s">
        <v>623</v>
      </c>
      <c r="F324" s="294"/>
      <c r="G324" s="294"/>
      <c r="H324" s="280" t="s">
        <v>498</v>
      </c>
      <c r="I324" s="281"/>
      <c r="J324" s="282"/>
    </row>
    <row r="325" spans="1:10" ht="15.75">
      <c r="A325" s="92" t="s">
        <v>621</v>
      </c>
      <c r="B325" s="88">
        <v>24</v>
      </c>
      <c r="C325" s="88">
        <v>30</v>
      </c>
      <c r="D325" s="88">
        <v>0.8</v>
      </c>
      <c r="E325" s="294" t="s">
        <v>623</v>
      </c>
      <c r="F325" s="294"/>
      <c r="G325" s="294"/>
      <c r="H325" s="280" t="s">
        <v>498</v>
      </c>
      <c r="I325" s="281"/>
      <c r="J325" s="282"/>
    </row>
    <row r="326" spans="1:10" ht="15.75">
      <c r="A326" s="92" t="s">
        <v>621</v>
      </c>
      <c r="B326" s="88">
        <v>25</v>
      </c>
      <c r="C326" s="88">
        <v>2</v>
      </c>
      <c r="D326" s="88">
        <v>1.1</v>
      </c>
      <c r="E326" s="294" t="s">
        <v>623</v>
      </c>
      <c r="F326" s="294"/>
      <c r="G326" s="294"/>
      <c r="H326" s="280" t="s">
        <v>498</v>
      </c>
      <c r="I326" s="281"/>
      <c r="J326" s="282"/>
    </row>
    <row r="327" spans="1:10" ht="15.75">
      <c r="A327" s="92" t="s">
        <v>621</v>
      </c>
      <c r="B327" s="88">
        <v>25</v>
      </c>
      <c r="C327" s="88">
        <v>4</v>
      </c>
      <c r="D327" s="88">
        <v>0.2</v>
      </c>
      <c r="E327" s="294" t="s">
        <v>330</v>
      </c>
      <c r="F327" s="294"/>
      <c r="G327" s="294"/>
      <c r="H327" s="280" t="s">
        <v>498</v>
      </c>
      <c r="I327" s="281"/>
      <c r="J327" s="282"/>
    </row>
    <row r="328" spans="1:10" ht="15.75">
      <c r="A328" s="92" t="s">
        <v>621</v>
      </c>
      <c r="B328" s="88">
        <v>25</v>
      </c>
      <c r="C328" s="88">
        <v>16</v>
      </c>
      <c r="D328" s="88">
        <v>0.6</v>
      </c>
      <c r="E328" s="294" t="s">
        <v>280</v>
      </c>
      <c r="F328" s="294"/>
      <c r="G328" s="294"/>
      <c r="H328" s="280" t="s">
        <v>498</v>
      </c>
      <c r="I328" s="281"/>
      <c r="J328" s="282"/>
    </row>
    <row r="329" spans="1:10" ht="15.75">
      <c r="A329" s="92" t="s">
        <v>621</v>
      </c>
      <c r="B329" s="88">
        <v>25</v>
      </c>
      <c r="C329" s="88">
        <v>18</v>
      </c>
      <c r="D329" s="88">
        <v>0.6</v>
      </c>
      <c r="E329" s="294" t="s">
        <v>280</v>
      </c>
      <c r="F329" s="294"/>
      <c r="G329" s="294"/>
      <c r="H329" s="280" t="s">
        <v>498</v>
      </c>
      <c r="I329" s="281"/>
      <c r="J329" s="282"/>
    </row>
    <row r="330" spans="1:10" ht="15.75">
      <c r="A330" s="92" t="s">
        <v>621</v>
      </c>
      <c r="B330" s="88">
        <v>25</v>
      </c>
      <c r="C330" s="88">
        <v>22</v>
      </c>
      <c r="D330" s="88">
        <v>0.5</v>
      </c>
      <c r="E330" s="294" t="s">
        <v>623</v>
      </c>
      <c r="F330" s="294"/>
      <c r="G330" s="294"/>
      <c r="H330" s="280" t="s">
        <v>498</v>
      </c>
      <c r="I330" s="281"/>
      <c r="J330" s="282"/>
    </row>
    <row r="331" spans="1:10" ht="15.75">
      <c r="A331" s="92" t="s">
        <v>621</v>
      </c>
      <c r="B331" s="88">
        <v>26</v>
      </c>
      <c r="C331" s="88">
        <v>12</v>
      </c>
      <c r="D331" s="88">
        <v>0.5</v>
      </c>
      <c r="E331" s="294" t="s">
        <v>280</v>
      </c>
      <c r="F331" s="294"/>
      <c r="G331" s="294"/>
      <c r="H331" s="280" t="s">
        <v>498</v>
      </c>
      <c r="I331" s="281"/>
      <c r="J331" s="282"/>
    </row>
    <row r="332" spans="1:10" ht="15.75">
      <c r="A332" s="92" t="s">
        <v>621</v>
      </c>
      <c r="B332" s="88">
        <v>26</v>
      </c>
      <c r="C332" s="88">
        <v>17</v>
      </c>
      <c r="D332" s="88">
        <v>1</v>
      </c>
      <c r="E332" s="294" t="s">
        <v>623</v>
      </c>
      <c r="F332" s="294"/>
      <c r="G332" s="294"/>
      <c r="H332" s="280" t="s">
        <v>498</v>
      </c>
      <c r="I332" s="281"/>
      <c r="J332" s="282"/>
    </row>
    <row r="333" spans="1:10" ht="15.75">
      <c r="A333" s="92" t="s">
        <v>621</v>
      </c>
      <c r="B333" s="88">
        <v>26</v>
      </c>
      <c r="C333" s="88">
        <v>24</v>
      </c>
      <c r="D333" s="88">
        <v>0.4</v>
      </c>
      <c r="E333" s="294" t="s">
        <v>280</v>
      </c>
      <c r="F333" s="294"/>
      <c r="G333" s="294"/>
      <c r="H333" s="280" t="s">
        <v>498</v>
      </c>
      <c r="I333" s="281"/>
      <c r="J333" s="282"/>
    </row>
    <row r="334" spans="1:10" ht="15.75">
      <c r="A334" s="92" t="s">
        <v>621</v>
      </c>
      <c r="B334" s="88">
        <v>26</v>
      </c>
      <c r="C334" s="88">
        <v>32</v>
      </c>
      <c r="D334" s="88">
        <v>0.3</v>
      </c>
      <c r="E334" s="294" t="s">
        <v>280</v>
      </c>
      <c r="F334" s="294"/>
      <c r="G334" s="294"/>
      <c r="H334" s="280" t="s">
        <v>498</v>
      </c>
      <c r="I334" s="281"/>
      <c r="J334" s="282"/>
    </row>
    <row r="335" spans="1:10" ht="15.75">
      <c r="A335" s="92" t="s">
        <v>621</v>
      </c>
      <c r="B335" s="88">
        <v>27</v>
      </c>
      <c r="C335" s="88">
        <v>6</v>
      </c>
      <c r="D335" s="88">
        <v>0.3</v>
      </c>
      <c r="E335" s="294" t="s">
        <v>280</v>
      </c>
      <c r="F335" s="294"/>
      <c r="G335" s="294"/>
      <c r="H335" s="280" t="s">
        <v>498</v>
      </c>
      <c r="I335" s="281"/>
      <c r="J335" s="282"/>
    </row>
    <row r="336" spans="1:10" ht="15.75">
      <c r="A336" s="92" t="s">
        <v>621</v>
      </c>
      <c r="B336" s="88">
        <v>27</v>
      </c>
      <c r="C336" s="88">
        <v>10</v>
      </c>
      <c r="D336" s="88">
        <v>1.3</v>
      </c>
      <c r="E336" s="294" t="s">
        <v>280</v>
      </c>
      <c r="F336" s="294"/>
      <c r="G336" s="294"/>
      <c r="H336" s="280" t="s">
        <v>502</v>
      </c>
      <c r="I336" s="281"/>
      <c r="J336" s="282"/>
    </row>
    <row r="337" spans="1:10" ht="15.75">
      <c r="A337" s="92" t="s">
        <v>621</v>
      </c>
      <c r="B337" s="88">
        <v>27</v>
      </c>
      <c r="C337" s="88">
        <v>18</v>
      </c>
      <c r="D337" s="88">
        <v>0.4</v>
      </c>
      <c r="E337" s="294" t="s">
        <v>280</v>
      </c>
      <c r="F337" s="294"/>
      <c r="G337" s="294"/>
      <c r="H337" s="280" t="s">
        <v>498</v>
      </c>
      <c r="I337" s="281"/>
      <c r="J337" s="282"/>
    </row>
    <row r="338" spans="1:10" ht="15.75">
      <c r="A338" s="92" t="s">
        <v>621</v>
      </c>
      <c r="B338" s="88">
        <v>28</v>
      </c>
      <c r="C338" s="88">
        <v>3</v>
      </c>
      <c r="D338" s="88">
        <v>0.3</v>
      </c>
      <c r="E338" s="294" t="s">
        <v>623</v>
      </c>
      <c r="F338" s="294"/>
      <c r="G338" s="294"/>
      <c r="H338" s="280" t="s">
        <v>1444</v>
      </c>
      <c r="I338" s="281"/>
      <c r="J338" s="282"/>
    </row>
    <row r="339" spans="1:10" ht="15.75">
      <c r="A339" s="92" t="s">
        <v>621</v>
      </c>
      <c r="B339" s="88">
        <v>28</v>
      </c>
      <c r="C339" s="88">
        <v>4</v>
      </c>
      <c r="D339" s="88">
        <v>1.4</v>
      </c>
      <c r="E339" s="294" t="s">
        <v>623</v>
      </c>
      <c r="F339" s="294"/>
      <c r="G339" s="294"/>
      <c r="H339" s="280" t="s">
        <v>498</v>
      </c>
      <c r="I339" s="281"/>
      <c r="J339" s="282"/>
    </row>
    <row r="340" spans="1:10" ht="15.75">
      <c r="A340" s="92" t="s">
        <v>621</v>
      </c>
      <c r="B340" s="88">
        <v>28</v>
      </c>
      <c r="C340" s="88">
        <v>12</v>
      </c>
      <c r="D340" s="88">
        <v>1.3</v>
      </c>
      <c r="E340" s="294" t="s">
        <v>623</v>
      </c>
      <c r="F340" s="294"/>
      <c r="G340" s="294"/>
      <c r="H340" s="280" t="s">
        <v>498</v>
      </c>
      <c r="I340" s="281"/>
      <c r="J340" s="282"/>
    </row>
    <row r="341" spans="1:10" ht="15.75">
      <c r="A341" s="92" t="s">
        <v>621</v>
      </c>
      <c r="B341" s="88">
        <v>28</v>
      </c>
      <c r="C341" s="88">
        <v>14</v>
      </c>
      <c r="D341" s="88">
        <v>0.5</v>
      </c>
      <c r="E341" s="294" t="s">
        <v>280</v>
      </c>
      <c r="F341" s="294"/>
      <c r="G341" s="294"/>
      <c r="H341" s="280" t="s">
        <v>498</v>
      </c>
      <c r="I341" s="281"/>
      <c r="J341" s="282"/>
    </row>
    <row r="342" spans="1:10" ht="15.75">
      <c r="A342" s="92" t="s">
        <v>621</v>
      </c>
      <c r="B342" s="88">
        <v>28</v>
      </c>
      <c r="C342" s="88">
        <v>15</v>
      </c>
      <c r="D342" s="88">
        <v>3.6</v>
      </c>
      <c r="E342" s="294" t="s">
        <v>623</v>
      </c>
      <c r="F342" s="294"/>
      <c r="G342" s="294"/>
      <c r="H342" s="280" t="s">
        <v>498</v>
      </c>
      <c r="I342" s="281"/>
      <c r="J342" s="282"/>
    </row>
    <row r="343" spans="1:10" ht="15.75">
      <c r="A343" s="92" t="s">
        <v>621</v>
      </c>
      <c r="B343" s="88">
        <v>29</v>
      </c>
      <c r="C343" s="88">
        <v>11</v>
      </c>
      <c r="D343" s="88">
        <v>1.4</v>
      </c>
      <c r="E343" s="294" t="s">
        <v>280</v>
      </c>
      <c r="F343" s="294"/>
      <c r="G343" s="294"/>
      <c r="H343" s="280" t="s">
        <v>498</v>
      </c>
      <c r="I343" s="281"/>
      <c r="J343" s="282"/>
    </row>
    <row r="344" spans="1:10" ht="15.75">
      <c r="A344" s="92" t="s">
        <v>621</v>
      </c>
      <c r="B344" s="88">
        <v>30</v>
      </c>
      <c r="C344" s="88">
        <v>3</v>
      </c>
      <c r="D344" s="88">
        <v>0.5</v>
      </c>
      <c r="E344" s="294" t="s">
        <v>280</v>
      </c>
      <c r="F344" s="294"/>
      <c r="G344" s="294"/>
      <c r="H344" s="280" t="s">
        <v>498</v>
      </c>
      <c r="I344" s="281"/>
      <c r="J344" s="282"/>
    </row>
    <row r="345" spans="1:10" ht="15.75">
      <c r="A345" s="92" t="s">
        <v>621</v>
      </c>
      <c r="B345" s="88">
        <v>30</v>
      </c>
      <c r="C345" s="88">
        <v>22</v>
      </c>
      <c r="D345" s="88">
        <v>2.3</v>
      </c>
      <c r="E345" s="294" t="s">
        <v>280</v>
      </c>
      <c r="F345" s="294"/>
      <c r="G345" s="294"/>
      <c r="H345" s="280" t="s">
        <v>498</v>
      </c>
      <c r="I345" s="281"/>
      <c r="J345" s="282"/>
    </row>
    <row r="346" spans="1:10" ht="15.75">
      <c r="A346" s="92" t="s">
        <v>621</v>
      </c>
      <c r="B346" s="88">
        <v>30</v>
      </c>
      <c r="C346" s="88">
        <v>38</v>
      </c>
      <c r="D346" s="88">
        <v>1.1</v>
      </c>
      <c r="E346" s="294" t="s">
        <v>623</v>
      </c>
      <c r="F346" s="294"/>
      <c r="G346" s="294"/>
      <c r="H346" s="280" t="s">
        <v>498</v>
      </c>
      <c r="I346" s="281"/>
      <c r="J346" s="282"/>
    </row>
    <row r="347" spans="1:10" ht="15.75">
      <c r="A347" s="92" t="s">
        <v>621</v>
      </c>
      <c r="B347" s="88">
        <v>30</v>
      </c>
      <c r="C347" s="88">
        <v>40</v>
      </c>
      <c r="D347" s="88">
        <v>1.1</v>
      </c>
      <c r="E347" s="294" t="s">
        <v>280</v>
      </c>
      <c r="F347" s="294"/>
      <c r="G347" s="294"/>
      <c r="H347" s="280" t="s">
        <v>498</v>
      </c>
      <c r="I347" s="281"/>
      <c r="J347" s="282"/>
    </row>
    <row r="348" spans="1:10" ht="15.75">
      <c r="A348" s="92" t="s">
        <v>621</v>
      </c>
      <c r="B348" s="88">
        <v>30</v>
      </c>
      <c r="C348" s="88">
        <v>42</v>
      </c>
      <c r="D348" s="88">
        <v>1.5</v>
      </c>
      <c r="E348" s="294" t="s">
        <v>280</v>
      </c>
      <c r="F348" s="294"/>
      <c r="G348" s="294"/>
      <c r="H348" s="280" t="s">
        <v>498</v>
      </c>
      <c r="I348" s="281"/>
      <c r="J348" s="282"/>
    </row>
    <row r="349" spans="1:10" ht="15.75">
      <c r="A349" s="92" t="s">
        <v>621</v>
      </c>
      <c r="B349" s="88">
        <v>31</v>
      </c>
      <c r="C349" s="88">
        <v>2</v>
      </c>
      <c r="D349" s="88">
        <v>0.8</v>
      </c>
      <c r="E349" s="294" t="s">
        <v>280</v>
      </c>
      <c r="F349" s="294"/>
      <c r="G349" s="294"/>
      <c r="H349" s="280" t="s">
        <v>498</v>
      </c>
      <c r="I349" s="281"/>
      <c r="J349" s="282"/>
    </row>
    <row r="350" spans="1:10" ht="15.75">
      <c r="A350" s="92" t="s">
        <v>621</v>
      </c>
      <c r="B350" s="88">
        <v>31</v>
      </c>
      <c r="C350" s="88">
        <v>7</v>
      </c>
      <c r="D350" s="88">
        <v>0.5</v>
      </c>
      <c r="E350" s="294" t="s">
        <v>280</v>
      </c>
      <c r="F350" s="294"/>
      <c r="G350" s="294"/>
      <c r="H350" s="280" t="s">
        <v>499</v>
      </c>
      <c r="I350" s="281"/>
      <c r="J350" s="282"/>
    </row>
    <row r="351" spans="1:10" ht="15.75">
      <c r="A351" s="92" t="s">
        <v>621</v>
      </c>
      <c r="B351" s="88">
        <v>31</v>
      </c>
      <c r="C351" s="88">
        <v>19</v>
      </c>
      <c r="D351" s="88">
        <v>1.7</v>
      </c>
      <c r="E351" s="294" t="s">
        <v>280</v>
      </c>
      <c r="F351" s="294"/>
      <c r="G351" s="294"/>
      <c r="H351" s="280" t="s">
        <v>499</v>
      </c>
      <c r="I351" s="281"/>
      <c r="J351" s="282"/>
    </row>
    <row r="352" spans="1:10" ht="15.75">
      <c r="A352" s="92" t="s">
        <v>621</v>
      </c>
      <c r="B352" s="88">
        <v>31</v>
      </c>
      <c r="C352" s="88">
        <v>21</v>
      </c>
      <c r="D352" s="88">
        <v>0.4</v>
      </c>
      <c r="E352" s="294" t="s">
        <v>280</v>
      </c>
      <c r="F352" s="294"/>
      <c r="G352" s="294"/>
      <c r="H352" s="280" t="s">
        <v>499</v>
      </c>
      <c r="I352" s="281"/>
      <c r="J352" s="282"/>
    </row>
    <row r="353" spans="1:10" ht="15.75">
      <c r="A353" s="92" t="s">
        <v>621</v>
      </c>
      <c r="B353" s="88">
        <v>31</v>
      </c>
      <c r="C353" s="88">
        <v>22</v>
      </c>
      <c r="D353" s="88">
        <v>1.5</v>
      </c>
      <c r="E353" s="294" t="s">
        <v>280</v>
      </c>
      <c r="F353" s="294"/>
      <c r="G353" s="294"/>
      <c r="H353" s="280" t="s">
        <v>499</v>
      </c>
      <c r="I353" s="281"/>
      <c r="J353" s="282"/>
    </row>
    <row r="354" spans="1:10" ht="15.75">
      <c r="A354" s="92" t="s">
        <v>621</v>
      </c>
      <c r="B354" s="88">
        <v>31</v>
      </c>
      <c r="C354" s="88">
        <v>27</v>
      </c>
      <c r="D354" s="88">
        <v>1.1</v>
      </c>
      <c r="E354" s="294" t="s">
        <v>280</v>
      </c>
      <c r="F354" s="294"/>
      <c r="G354" s="294"/>
      <c r="H354" s="280" t="s">
        <v>499</v>
      </c>
      <c r="I354" s="281"/>
      <c r="J354" s="282"/>
    </row>
    <row r="355" spans="1:10" ht="15.75">
      <c r="A355" s="92" t="s">
        <v>621</v>
      </c>
      <c r="B355" s="88">
        <v>31</v>
      </c>
      <c r="C355" s="88">
        <v>28</v>
      </c>
      <c r="D355" s="88">
        <v>0.5</v>
      </c>
      <c r="E355" s="294" t="s">
        <v>280</v>
      </c>
      <c r="F355" s="294"/>
      <c r="G355" s="294"/>
      <c r="H355" s="280" t="s">
        <v>499</v>
      </c>
      <c r="I355" s="281"/>
      <c r="J355" s="282"/>
    </row>
    <row r="356" spans="1:10" ht="15.75">
      <c r="A356" s="92" t="s">
        <v>621</v>
      </c>
      <c r="B356" s="88">
        <v>32</v>
      </c>
      <c r="C356" s="88">
        <v>3</v>
      </c>
      <c r="D356" s="88">
        <v>0.7</v>
      </c>
      <c r="E356" s="294" t="s">
        <v>280</v>
      </c>
      <c r="F356" s="294"/>
      <c r="G356" s="294"/>
      <c r="H356" s="280" t="s">
        <v>499</v>
      </c>
      <c r="I356" s="281"/>
      <c r="J356" s="282"/>
    </row>
    <row r="357" spans="1:10" ht="15.75">
      <c r="A357" s="92" t="s">
        <v>621</v>
      </c>
      <c r="B357" s="88">
        <v>32</v>
      </c>
      <c r="C357" s="88">
        <v>10</v>
      </c>
      <c r="D357" s="88">
        <v>0.3</v>
      </c>
      <c r="E357" s="294" t="s">
        <v>330</v>
      </c>
      <c r="F357" s="294"/>
      <c r="G357" s="294"/>
      <c r="H357" s="280" t="s">
        <v>499</v>
      </c>
      <c r="I357" s="281"/>
      <c r="J357" s="282"/>
    </row>
    <row r="358" spans="1:10" ht="15.75">
      <c r="A358" s="92" t="s">
        <v>621</v>
      </c>
      <c r="B358" s="88">
        <v>33</v>
      </c>
      <c r="C358" s="88">
        <v>2</v>
      </c>
      <c r="D358" s="88">
        <v>0.7</v>
      </c>
      <c r="E358" s="294" t="s">
        <v>280</v>
      </c>
      <c r="F358" s="294"/>
      <c r="G358" s="294"/>
      <c r="H358" s="280" t="s">
        <v>499</v>
      </c>
      <c r="I358" s="281"/>
      <c r="J358" s="282"/>
    </row>
    <row r="359" spans="1:10" ht="15.75">
      <c r="A359" s="92" t="s">
        <v>621</v>
      </c>
      <c r="B359" s="88">
        <v>33</v>
      </c>
      <c r="C359" s="88">
        <v>6</v>
      </c>
      <c r="D359" s="88">
        <v>0.5</v>
      </c>
      <c r="E359" s="294" t="s">
        <v>280</v>
      </c>
      <c r="F359" s="294"/>
      <c r="G359" s="294"/>
      <c r="H359" s="280" t="s">
        <v>499</v>
      </c>
      <c r="I359" s="281"/>
      <c r="J359" s="282"/>
    </row>
    <row r="360" spans="1:10" ht="15.75">
      <c r="A360" s="92" t="s">
        <v>621</v>
      </c>
      <c r="B360" s="88">
        <v>33</v>
      </c>
      <c r="C360" s="88">
        <v>10</v>
      </c>
      <c r="D360" s="88">
        <v>0.6</v>
      </c>
      <c r="E360" s="294" t="s">
        <v>280</v>
      </c>
      <c r="F360" s="294"/>
      <c r="G360" s="294"/>
      <c r="H360" s="280" t="s">
        <v>502</v>
      </c>
      <c r="I360" s="281"/>
      <c r="J360" s="282"/>
    </row>
    <row r="361" spans="1:10" ht="15.75">
      <c r="A361" s="92" t="s">
        <v>621</v>
      </c>
      <c r="B361" s="88">
        <v>33</v>
      </c>
      <c r="C361" s="88">
        <v>28</v>
      </c>
      <c r="D361" s="88">
        <v>1.7</v>
      </c>
      <c r="E361" s="294" t="s">
        <v>280</v>
      </c>
      <c r="F361" s="294"/>
      <c r="G361" s="294"/>
      <c r="H361" s="280" t="s">
        <v>498</v>
      </c>
      <c r="I361" s="281"/>
      <c r="J361" s="282"/>
    </row>
    <row r="362" spans="1:10" ht="15.75">
      <c r="A362" s="92" t="s">
        <v>621</v>
      </c>
      <c r="B362" s="88">
        <v>33</v>
      </c>
      <c r="C362" s="88">
        <v>30</v>
      </c>
      <c r="D362" s="88">
        <v>1.8</v>
      </c>
      <c r="E362" s="294" t="s">
        <v>280</v>
      </c>
      <c r="F362" s="294"/>
      <c r="G362" s="294"/>
      <c r="H362" s="280" t="s">
        <v>1444</v>
      </c>
      <c r="I362" s="281"/>
      <c r="J362" s="282"/>
    </row>
    <row r="363" spans="1:10" ht="15.75">
      <c r="A363" s="92" t="s">
        <v>621</v>
      </c>
      <c r="B363" s="88">
        <v>34</v>
      </c>
      <c r="C363" s="88">
        <v>2</v>
      </c>
      <c r="D363" s="88">
        <v>1.7</v>
      </c>
      <c r="E363" s="294" t="s">
        <v>280</v>
      </c>
      <c r="F363" s="294"/>
      <c r="G363" s="294"/>
      <c r="H363" s="280" t="s">
        <v>498</v>
      </c>
      <c r="I363" s="281"/>
      <c r="J363" s="282"/>
    </row>
    <row r="364" spans="1:10" ht="15.75">
      <c r="A364" s="92" t="s">
        <v>621</v>
      </c>
      <c r="B364" s="88">
        <v>34</v>
      </c>
      <c r="C364" s="88">
        <v>10</v>
      </c>
      <c r="D364" s="88">
        <v>0.9</v>
      </c>
      <c r="E364" s="294" t="s">
        <v>330</v>
      </c>
      <c r="F364" s="294"/>
      <c r="G364" s="294"/>
      <c r="H364" s="280" t="s">
        <v>498</v>
      </c>
      <c r="I364" s="281"/>
      <c r="J364" s="282"/>
    </row>
    <row r="365" spans="1:10" ht="15.75">
      <c r="A365" s="92" t="s">
        <v>621</v>
      </c>
      <c r="B365" s="88">
        <v>34</v>
      </c>
      <c r="C365" s="88">
        <v>13</v>
      </c>
      <c r="D365" s="88">
        <v>6.5</v>
      </c>
      <c r="E365" s="294" t="s">
        <v>280</v>
      </c>
      <c r="F365" s="294"/>
      <c r="G365" s="294"/>
      <c r="H365" s="280" t="s">
        <v>498</v>
      </c>
      <c r="I365" s="281"/>
      <c r="J365" s="282"/>
    </row>
    <row r="366" spans="1:10" ht="15.75">
      <c r="A366" s="92" t="s">
        <v>621</v>
      </c>
      <c r="B366" s="88">
        <v>35</v>
      </c>
      <c r="C366" s="88">
        <v>3</v>
      </c>
      <c r="D366" s="88">
        <v>0.2</v>
      </c>
      <c r="E366" s="294" t="s">
        <v>280</v>
      </c>
      <c r="F366" s="294"/>
      <c r="G366" s="294"/>
      <c r="H366" s="280" t="s">
        <v>498</v>
      </c>
      <c r="I366" s="281"/>
      <c r="J366" s="282"/>
    </row>
    <row r="367" spans="1:10" ht="15.75">
      <c r="A367" s="92" t="s">
        <v>621</v>
      </c>
      <c r="B367" s="88">
        <v>35</v>
      </c>
      <c r="C367" s="88">
        <v>9</v>
      </c>
      <c r="D367" s="88">
        <v>2.2</v>
      </c>
      <c r="E367" s="294" t="s">
        <v>623</v>
      </c>
      <c r="F367" s="294"/>
      <c r="G367" s="294"/>
      <c r="H367" s="280" t="s">
        <v>498</v>
      </c>
      <c r="I367" s="281"/>
      <c r="J367" s="282"/>
    </row>
    <row r="368" spans="1:10" ht="15.75">
      <c r="A368" s="92" t="s">
        <v>621</v>
      </c>
      <c r="B368" s="88">
        <v>35</v>
      </c>
      <c r="C368" s="88">
        <v>10</v>
      </c>
      <c r="D368" s="88">
        <v>1.4</v>
      </c>
      <c r="E368" s="294" t="s">
        <v>622</v>
      </c>
      <c r="F368" s="294"/>
      <c r="G368" s="294"/>
      <c r="H368" s="280" t="s">
        <v>498</v>
      </c>
      <c r="I368" s="281"/>
      <c r="J368" s="282"/>
    </row>
    <row r="369" spans="1:10" ht="15.75">
      <c r="A369" s="92" t="s">
        <v>621</v>
      </c>
      <c r="B369" s="88">
        <v>35</v>
      </c>
      <c r="C369" s="88">
        <v>11</v>
      </c>
      <c r="D369" s="88">
        <v>1.8</v>
      </c>
      <c r="E369" s="294" t="s">
        <v>280</v>
      </c>
      <c r="F369" s="294"/>
      <c r="G369" s="294"/>
      <c r="H369" s="280" t="s">
        <v>498</v>
      </c>
      <c r="I369" s="281"/>
      <c r="J369" s="282"/>
    </row>
    <row r="370" spans="1:10" ht="15.75">
      <c r="A370" s="92" t="s">
        <v>621</v>
      </c>
      <c r="B370" s="88">
        <v>35</v>
      </c>
      <c r="C370" s="88">
        <v>17</v>
      </c>
      <c r="D370" s="88">
        <v>3.6</v>
      </c>
      <c r="E370" s="294" t="s">
        <v>623</v>
      </c>
      <c r="F370" s="294"/>
      <c r="G370" s="294"/>
      <c r="H370" s="280" t="s">
        <v>498</v>
      </c>
      <c r="I370" s="281"/>
      <c r="J370" s="282"/>
    </row>
    <row r="371" spans="1:10" ht="15.75">
      <c r="A371" s="92" t="s">
        <v>621</v>
      </c>
      <c r="B371" s="88">
        <v>35</v>
      </c>
      <c r="C371" s="88">
        <v>18</v>
      </c>
      <c r="D371" s="88">
        <v>1.4</v>
      </c>
      <c r="E371" s="294" t="s">
        <v>623</v>
      </c>
      <c r="F371" s="294"/>
      <c r="G371" s="294"/>
      <c r="H371" s="280" t="s">
        <v>498</v>
      </c>
      <c r="I371" s="281"/>
      <c r="J371" s="282"/>
    </row>
    <row r="372" spans="1:10" ht="15.75">
      <c r="A372" s="92" t="s">
        <v>621</v>
      </c>
      <c r="B372" s="88">
        <v>35</v>
      </c>
      <c r="C372" s="88">
        <v>34</v>
      </c>
      <c r="D372" s="88">
        <v>0.7</v>
      </c>
      <c r="E372" s="294" t="s">
        <v>330</v>
      </c>
      <c r="F372" s="294"/>
      <c r="G372" s="294"/>
      <c r="H372" s="280" t="s">
        <v>498</v>
      </c>
      <c r="I372" s="281"/>
      <c r="J372" s="282"/>
    </row>
    <row r="373" spans="1:10" ht="15.75">
      <c r="A373" s="92" t="s">
        <v>621</v>
      </c>
      <c r="B373" s="88">
        <v>36</v>
      </c>
      <c r="C373" s="88">
        <v>15</v>
      </c>
      <c r="D373" s="88">
        <v>1.4</v>
      </c>
      <c r="E373" s="294" t="s">
        <v>623</v>
      </c>
      <c r="F373" s="294"/>
      <c r="G373" s="294"/>
      <c r="H373" s="280" t="s">
        <v>498</v>
      </c>
      <c r="I373" s="281"/>
      <c r="J373" s="282"/>
    </row>
    <row r="374" spans="1:10" ht="15.75">
      <c r="A374" s="92" t="s">
        <v>621</v>
      </c>
      <c r="B374" s="88">
        <v>36</v>
      </c>
      <c r="C374" s="88">
        <v>18</v>
      </c>
      <c r="D374" s="88">
        <v>0.9</v>
      </c>
      <c r="E374" s="294" t="s">
        <v>280</v>
      </c>
      <c r="F374" s="294"/>
      <c r="G374" s="294"/>
      <c r="H374" s="280" t="s">
        <v>498</v>
      </c>
      <c r="I374" s="281"/>
      <c r="J374" s="282"/>
    </row>
    <row r="375" spans="1:10" ht="15.75">
      <c r="A375" s="92" t="s">
        <v>621</v>
      </c>
      <c r="B375" s="88">
        <v>36</v>
      </c>
      <c r="C375" s="88">
        <v>20</v>
      </c>
      <c r="D375" s="88">
        <v>3</v>
      </c>
      <c r="E375" s="294" t="s">
        <v>622</v>
      </c>
      <c r="F375" s="294"/>
      <c r="G375" s="294"/>
      <c r="H375" s="280" t="s">
        <v>498</v>
      </c>
      <c r="I375" s="281"/>
      <c r="J375" s="282"/>
    </row>
    <row r="376" spans="1:10" ht="15.75">
      <c r="A376" s="92" t="s">
        <v>621</v>
      </c>
      <c r="B376" s="88">
        <v>36</v>
      </c>
      <c r="C376" s="88">
        <v>27</v>
      </c>
      <c r="D376" s="88">
        <v>3.2</v>
      </c>
      <c r="E376" s="294" t="s">
        <v>623</v>
      </c>
      <c r="F376" s="294"/>
      <c r="G376" s="294"/>
      <c r="H376" s="280" t="s">
        <v>498</v>
      </c>
      <c r="I376" s="281"/>
      <c r="J376" s="282"/>
    </row>
    <row r="377" spans="1:10" ht="15.75">
      <c r="A377" s="92" t="s">
        <v>621</v>
      </c>
      <c r="B377" s="88">
        <v>36</v>
      </c>
      <c r="C377" s="88">
        <v>31</v>
      </c>
      <c r="D377" s="88">
        <v>0.6</v>
      </c>
      <c r="E377" s="294" t="s">
        <v>280</v>
      </c>
      <c r="F377" s="294"/>
      <c r="G377" s="294"/>
      <c r="H377" s="280" t="s">
        <v>498</v>
      </c>
      <c r="I377" s="281"/>
      <c r="J377" s="282"/>
    </row>
    <row r="378" spans="1:10" ht="15.75">
      <c r="A378" s="92" t="s">
        <v>621</v>
      </c>
      <c r="B378" s="88">
        <v>36</v>
      </c>
      <c r="C378" s="88">
        <v>32</v>
      </c>
      <c r="D378" s="88">
        <v>0.3</v>
      </c>
      <c r="E378" s="294" t="s">
        <v>280</v>
      </c>
      <c r="F378" s="294"/>
      <c r="G378" s="294"/>
      <c r="H378" s="280" t="s">
        <v>498</v>
      </c>
      <c r="I378" s="281"/>
      <c r="J378" s="282"/>
    </row>
    <row r="379" spans="1:10" ht="15.75">
      <c r="A379" s="92" t="s">
        <v>621</v>
      </c>
      <c r="B379" s="88">
        <v>36</v>
      </c>
      <c r="C379" s="88">
        <v>40</v>
      </c>
      <c r="D379" s="88">
        <v>0.4</v>
      </c>
      <c r="E379" s="294" t="s">
        <v>280</v>
      </c>
      <c r="F379" s="294"/>
      <c r="G379" s="294"/>
      <c r="H379" s="280" t="s">
        <v>498</v>
      </c>
      <c r="I379" s="281"/>
      <c r="J379" s="282"/>
    </row>
    <row r="380" spans="1:10" ht="15.75">
      <c r="A380" s="92" t="s">
        <v>621</v>
      </c>
      <c r="B380" s="88">
        <v>36</v>
      </c>
      <c r="C380" s="88">
        <v>42</v>
      </c>
      <c r="D380" s="88">
        <v>2.2</v>
      </c>
      <c r="E380" s="294" t="s">
        <v>280</v>
      </c>
      <c r="F380" s="294"/>
      <c r="G380" s="294"/>
      <c r="H380" s="280" t="s">
        <v>498</v>
      </c>
      <c r="I380" s="281"/>
      <c r="J380" s="282"/>
    </row>
    <row r="381" spans="1:10" ht="15.75">
      <c r="A381" s="92" t="s">
        <v>621</v>
      </c>
      <c r="B381" s="88">
        <v>36</v>
      </c>
      <c r="C381" s="88">
        <v>45</v>
      </c>
      <c r="D381" s="88">
        <v>1.2</v>
      </c>
      <c r="E381" s="294" t="s">
        <v>623</v>
      </c>
      <c r="F381" s="294"/>
      <c r="G381" s="294"/>
      <c r="H381" s="280" t="s">
        <v>498</v>
      </c>
      <c r="I381" s="281"/>
      <c r="J381" s="282"/>
    </row>
    <row r="382" spans="1:10" ht="15.75">
      <c r="A382" s="92" t="s">
        <v>621</v>
      </c>
      <c r="B382" s="88">
        <v>36</v>
      </c>
      <c r="C382" s="88">
        <v>53</v>
      </c>
      <c r="D382" s="88">
        <v>0.5</v>
      </c>
      <c r="E382" s="294" t="s">
        <v>330</v>
      </c>
      <c r="F382" s="294"/>
      <c r="G382" s="294"/>
      <c r="H382" s="280" t="s">
        <v>498</v>
      </c>
      <c r="I382" s="281"/>
      <c r="J382" s="282"/>
    </row>
    <row r="383" spans="1:10" ht="15.75">
      <c r="A383" s="92" t="s">
        <v>621</v>
      </c>
      <c r="B383" s="88">
        <v>37</v>
      </c>
      <c r="C383" s="88">
        <v>8</v>
      </c>
      <c r="D383" s="88">
        <v>0.8</v>
      </c>
      <c r="E383" s="294" t="s">
        <v>330</v>
      </c>
      <c r="F383" s="294"/>
      <c r="G383" s="294"/>
      <c r="H383" s="280" t="s">
        <v>502</v>
      </c>
      <c r="I383" s="281"/>
      <c r="J383" s="282"/>
    </row>
    <row r="384" spans="1:10" ht="15.75">
      <c r="A384" s="92" t="s">
        <v>621</v>
      </c>
      <c r="B384" s="88">
        <v>37</v>
      </c>
      <c r="C384" s="88">
        <v>20</v>
      </c>
      <c r="D384" s="88">
        <v>5</v>
      </c>
      <c r="E384" s="294" t="s">
        <v>280</v>
      </c>
      <c r="F384" s="294"/>
      <c r="G384" s="294"/>
      <c r="H384" s="280" t="s">
        <v>498</v>
      </c>
      <c r="I384" s="281"/>
      <c r="J384" s="282"/>
    </row>
    <row r="385" spans="1:10" ht="15.75">
      <c r="A385" s="92" t="s">
        <v>621</v>
      </c>
      <c r="B385" s="88">
        <v>37</v>
      </c>
      <c r="C385" s="88">
        <v>24</v>
      </c>
      <c r="D385" s="88">
        <v>1.9</v>
      </c>
      <c r="E385" s="294" t="s">
        <v>280</v>
      </c>
      <c r="F385" s="294"/>
      <c r="G385" s="294"/>
      <c r="H385" s="280" t="s">
        <v>1444</v>
      </c>
      <c r="I385" s="281"/>
      <c r="J385" s="282"/>
    </row>
    <row r="386" spans="1:10" ht="15.75">
      <c r="A386" s="92" t="s">
        <v>621</v>
      </c>
      <c r="B386" s="88">
        <v>37</v>
      </c>
      <c r="C386" s="88">
        <v>27</v>
      </c>
      <c r="D386" s="88">
        <v>0.3</v>
      </c>
      <c r="E386" s="294" t="s">
        <v>280</v>
      </c>
      <c r="F386" s="294"/>
      <c r="G386" s="294"/>
      <c r="H386" s="280" t="s">
        <v>498</v>
      </c>
      <c r="I386" s="281"/>
      <c r="J386" s="282"/>
    </row>
    <row r="387" spans="1:10" ht="15.75">
      <c r="A387" s="92" t="s">
        <v>621</v>
      </c>
      <c r="B387" s="88">
        <v>37</v>
      </c>
      <c r="C387" s="88">
        <v>28</v>
      </c>
      <c r="D387" s="88">
        <v>1</v>
      </c>
      <c r="E387" s="294" t="s">
        <v>623</v>
      </c>
      <c r="F387" s="294"/>
      <c r="G387" s="294"/>
      <c r="H387" s="280" t="s">
        <v>498</v>
      </c>
      <c r="I387" s="281"/>
      <c r="J387" s="282"/>
    </row>
    <row r="388" spans="1:10" ht="15.75">
      <c r="A388" s="92" t="s">
        <v>621</v>
      </c>
      <c r="B388" s="88">
        <v>37</v>
      </c>
      <c r="C388" s="88">
        <v>29</v>
      </c>
      <c r="D388" s="88">
        <v>0.4</v>
      </c>
      <c r="E388" s="294" t="s">
        <v>280</v>
      </c>
      <c r="F388" s="294"/>
      <c r="G388" s="294"/>
      <c r="H388" s="280" t="s">
        <v>502</v>
      </c>
      <c r="I388" s="281"/>
      <c r="J388" s="282"/>
    </row>
    <row r="389" spans="1:10" ht="15.75">
      <c r="A389" s="92" t="s">
        <v>621</v>
      </c>
      <c r="B389" s="88">
        <v>37</v>
      </c>
      <c r="C389" s="88">
        <v>38</v>
      </c>
      <c r="D389" s="88">
        <v>0.5</v>
      </c>
      <c r="E389" s="294" t="s">
        <v>280</v>
      </c>
      <c r="F389" s="294"/>
      <c r="G389" s="294"/>
      <c r="H389" s="280" t="s">
        <v>498</v>
      </c>
      <c r="I389" s="281"/>
      <c r="J389" s="282"/>
    </row>
    <row r="390" spans="1:10" ht="15.75">
      <c r="A390" s="92" t="s">
        <v>621</v>
      </c>
      <c r="B390" s="88">
        <v>37</v>
      </c>
      <c r="C390" s="88">
        <v>43</v>
      </c>
      <c r="D390" s="88">
        <v>0.3</v>
      </c>
      <c r="E390" s="294" t="s">
        <v>280</v>
      </c>
      <c r="F390" s="294"/>
      <c r="G390" s="294"/>
      <c r="H390" s="280" t="s">
        <v>498</v>
      </c>
      <c r="I390" s="281"/>
      <c r="J390" s="282"/>
    </row>
    <row r="391" spans="1:10" ht="15.75">
      <c r="A391" s="92" t="s">
        <v>621</v>
      </c>
      <c r="B391" s="88">
        <v>37</v>
      </c>
      <c r="C391" s="88">
        <v>48</v>
      </c>
      <c r="D391" s="88">
        <v>0.5</v>
      </c>
      <c r="E391" s="294" t="s">
        <v>280</v>
      </c>
      <c r="F391" s="294"/>
      <c r="G391" s="294"/>
      <c r="H391" s="280" t="s">
        <v>498</v>
      </c>
      <c r="I391" s="281"/>
      <c r="J391" s="282"/>
    </row>
    <row r="392" spans="1:10" ht="15.75">
      <c r="A392" s="92" t="s">
        <v>621</v>
      </c>
      <c r="B392" s="88">
        <v>37</v>
      </c>
      <c r="C392" s="88">
        <v>52</v>
      </c>
      <c r="D392" s="88">
        <v>0.7</v>
      </c>
      <c r="E392" s="294" t="s">
        <v>330</v>
      </c>
      <c r="F392" s="294"/>
      <c r="G392" s="294"/>
      <c r="H392" s="280" t="s">
        <v>498</v>
      </c>
      <c r="I392" s="281"/>
      <c r="J392" s="282"/>
    </row>
    <row r="393" spans="1:10" ht="15.75">
      <c r="A393" s="92" t="s">
        <v>621</v>
      </c>
      <c r="B393" s="88">
        <v>38</v>
      </c>
      <c r="C393" s="88">
        <v>1</v>
      </c>
      <c r="D393" s="88">
        <v>0.6</v>
      </c>
      <c r="E393" s="294" t="s">
        <v>623</v>
      </c>
      <c r="F393" s="294"/>
      <c r="G393" s="294"/>
      <c r="H393" s="280" t="s">
        <v>498</v>
      </c>
      <c r="I393" s="281"/>
      <c r="J393" s="282"/>
    </row>
    <row r="394" spans="1:10" ht="15.75">
      <c r="A394" s="92" t="s">
        <v>621</v>
      </c>
      <c r="B394" s="88">
        <v>38</v>
      </c>
      <c r="C394" s="88">
        <v>7</v>
      </c>
      <c r="D394" s="88">
        <v>0.3</v>
      </c>
      <c r="E394" s="294" t="s">
        <v>280</v>
      </c>
      <c r="F394" s="294"/>
      <c r="G394" s="294"/>
      <c r="H394" s="280" t="s">
        <v>498</v>
      </c>
      <c r="I394" s="281"/>
      <c r="J394" s="282"/>
    </row>
    <row r="395" spans="1:10" ht="15.75">
      <c r="A395" s="92" t="s">
        <v>621</v>
      </c>
      <c r="B395" s="88">
        <v>38</v>
      </c>
      <c r="C395" s="88">
        <v>9</v>
      </c>
      <c r="D395" s="88">
        <v>1.3</v>
      </c>
      <c r="E395" s="294" t="s">
        <v>280</v>
      </c>
      <c r="F395" s="294"/>
      <c r="G395" s="294"/>
      <c r="H395" s="280" t="s">
        <v>498</v>
      </c>
      <c r="I395" s="281"/>
      <c r="J395" s="282"/>
    </row>
    <row r="396" spans="1:10" ht="15.75">
      <c r="A396" s="92" t="s">
        <v>621</v>
      </c>
      <c r="B396" s="88">
        <v>38</v>
      </c>
      <c r="C396" s="88">
        <v>15</v>
      </c>
      <c r="D396" s="88">
        <v>1.6</v>
      </c>
      <c r="E396" s="294" t="s">
        <v>280</v>
      </c>
      <c r="F396" s="294"/>
      <c r="G396" s="294"/>
      <c r="H396" s="280" t="s">
        <v>498</v>
      </c>
      <c r="I396" s="281"/>
      <c r="J396" s="282"/>
    </row>
    <row r="397" spans="1:10" ht="15.75">
      <c r="A397" s="92" t="s">
        <v>621</v>
      </c>
      <c r="B397" s="88">
        <v>38</v>
      </c>
      <c r="C397" s="88">
        <v>17</v>
      </c>
      <c r="D397" s="88">
        <v>1</v>
      </c>
      <c r="E397" s="294" t="s">
        <v>280</v>
      </c>
      <c r="F397" s="294"/>
      <c r="G397" s="294"/>
      <c r="H397" s="280" t="s">
        <v>498</v>
      </c>
      <c r="I397" s="281"/>
      <c r="J397" s="282"/>
    </row>
    <row r="398" spans="1:10" ht="15.75">
      <c r="A398" s="92" t="s">
        <v>621</v>
      </c>
      <c r="B398" s="88">
        <v>38</v>
      </c>
      <c r="C398" s="88">
        <v>24</v>
      </c>
      <c r="D398" s="88">
        <v>1</v>
      </c>
      <c r="E398" s="294" t="s">
        <v>280</v>
      </c>
      <c r="F398" s="294"/>
      <c r="G398" s="294"/>
      <c r="H398" s="280" t="s">
        <v>498</v>
      </c>
      <c r="I398" s="281"/>
      <c r="J398" s="282"/>
    </row>
    <row r="399" spans="1:10" ht="15.75">
      <c r="A399" s="92" t="s">
        <v>621</v>
      </c>
      <c r="B399" s="88">
        <v>38</v>
      </c>
      <c r="C399" s="88">
        <v>31</v>
      </c>
      <c r="D399" s="88">
        <v>1.3</v>
      </c>
      <c r="E399" s="294" t="s">
        <v>280</v>
      </c>
      <c r="F399" s="294"/>
      <c r="G399" s="294"/>
      <c r="H399" s="280" t="s">
        <v>498</v>
      </c>
      <c r="I399" s="281"/>
      <c r="J399" s="282"/>
    </row>
    <row r="400" spans="1:10" ht="15.75">
      <c r="A400" s="92" t="s">
        <v>621</v>
      </c>
      <c r="B400" s="88">
        <v>39</v>
      </c>
      <c r="C400" s="88">
        <v>2</v>
      </c>
      <c r="D400" s="88">
        <v>1.4</v>
      </c>
      <c r="E400" s="294" t="s">
        <v>280</v>
      </c>
      <c r="F400" s="294"/>
      <c r="G400" s="294"/>
      <c r="H400" s="280" t="s">
        <v>498</v>
      </c>
      <c r="I400" s="281"/>
      <c r="J400" s="282"/>
    </row>
    <row r="401" spans="1:10" ht="15.75">
      <c r="A401" s="92" t="s">
        <v>621</v>
      </c>
      <c r="B401" s="88">
        <v>39</v>
      </c>
      <c r="C401" s="88">
        <v>5</v>
      </c>
      <c r="D401" s="88">
        <v>0.2</v>
      </c>
      <c r="E401" s="294" t="s">
        <v>330</v>
      </c>
      <c r="F401" s="294"/>
      <c r="G401" s="294"/>
      <c r="H401" s="280" t="s">
        <v>498</v>
      </c>
      <c r="I401" s="281"/>
      <c r="J401" s="282"/>
    </row>
    <row r="402" spans="1:10" ht="15.75">
      <c r="A402" s="92" t="s">
        <v>621</v>
      </c>
      <c r="B402" s="88">
        <v>39</v>
      </c>
      <c r="C402" s="88">
        <v>10</v>
      </c>
      <c r="D402" s="88">
        <v>0.7</v>
      </c>
      <c r="E402" s="294" t="s">
        <v>280</v>
      </c>
      <c r="F402" s="294"/>
      <c r="G402" s="294"/>
      <c r="H402" s="280" t="s">
        <v>498</v>
      </c>
      <c r="I402" s="281"/>
      <c r="J402" s="282"/>
    </row>
    <row r="403" spans="1:10" ht="15.75">
      <c r="A403" s="92" t="s">
        <v>621</v>
      </c>
      <c r="B403" s="88">
        <v>39</v>
      </c>
      <c r="C403" s="88">
        <v>14</v>
      </c>
      <c r="D403" s="88">
        <v>1.8</v>
      </c>
      <c r="E403" s="294" t="s">
        <v>280</v>
      </c>
      <c r="F403" s="294"/>
      <c r="G403" s="294"/>
      <c r="H403" s="280" t="s">
        <v>498</v>
      </c>
      <c r="I403" s="281"/>
      <c r="J403" s="282"/>
    </row>
    <row r="404" spans="1:10" ht="15.75">
      <c r="A404" s="92" t="s">
        <v>621</v>
      </c>
      <c r="B404" s="88">
        <v>39</v>
      </c>
      <c r="C404" s="88">
        <v>21</v>
      </c>
      <c r="D404" s="88">
        <v>1.4</v>
      </c>
      <c r="E404" s="294" t="s">
        <v>280</v>
      </c>
      <c r="F404" s="294"/>
      <c r="G404" s="294"/>
      <c r="H404" s="280" t="s">
        <v>498</v>
      </c>
      <c r="I404" s="281"/>
      <c r="J404" s="282"/>
    </row>
    <row r="405" spans="1:10" ht="15.75">
      <c r="A405" s="92" t="s">
        <v>621</v>
      </c>
      <c r="B405" s="88">
        <v>39</v>
      </c>
      <c r="C405" s="88">
        <v>27</v>
      </c>
      <c r="D405" s="88">
        <v>0.5</v>
      </c>
      <c r="E405" s="294" t="s">
        <v>280</v>
      </c>
      <c r="F405" s="294"/>
      <c r="G405" s="294"/>
      <c r="H405" s="280" t="s">
        <v>498</v>
      </c>
      <c r="I405" s="281"/>
      <c r="J405" s="282"/>
    </row>
    <row r="406" spans="1:10" ht="15.75">
      <c r="A406" s="92" t="s">
        <v>621</v>
      </c>
      <c r="B406" s="88">
        <v>39</v>
      </c>
      <c r="C406" s="88">
        <v>40</v>
      </c>
      <c r="D406" s="88">
        <v>3.8</v>
      </c>
      <c r="E406" s="294" t="s">
        <v>280</v>
      </c>
      <c r="F406" s="294"/>
      <c r="G406" s="294"/>
      <c r="H406" s="280" t="s">
        <v>498</v>
      </c>
      <c r="I406" s="281"/>
      <c r="J406" s="282"/>
    </row>
    <row r="407" spans="1:10" ht="15.75">
      <c r="A407" s="92" t="s">
        <v>621</v>
      </c>
      <c r="B407" s="88">
        <v>39</v>
      </c>
      <c r="C407" s="88">
        <v>46</v>
      </c>
      <c r="D407" s="88">
        <v>1</v>
      </c>
      <c r="E407" s="294" t="s">
        <v>280</v>
      </c>
      <c r="F407" s="294"/>
      <c r="G407" s="294"/>
      <c r="H407" s="280" t="s">
        <v>498</v>
      </c>
      <c r="I407" s="281"/>
      <c r="J407" s="282"/>
    </row>
    <row r="408" spans="1:10" ht="15.75">
      <c r="A408" s="92" t="s">
        <v>621</v>
      </c>
      <c r="B408" s="88">
        <v>40</v>
      </c>
      <c r="C408" s="88">
        <v>3</v>
      </c>
      <c r="D408" s="88">
        <v>0.4</v>
      </c>
      <c r="E408" s="294" t="s">
        <v>280</v>
      </c>
      <c r="F408" s="294"/>
      <c r="G408" s="294"/>
      <c r="H408" s="280" t="s">
        <v>498</v>
      </c>
      <c r="I408" s="281"/>
      <c r="J408" s="282"/>
    </row>
    <row r="409" spans="1:10" ht="15.75">
      <c r="A409" s="92" t="s">
        <v>621</v>
      </c>
      <c r="B409" s="88">
        <v>40</v>
      </c>
      <c r="C409" s="88">
        <v>8</v>
      </c>
      <c r="D409" s="88">
        <v>1.2</v>
      </c>
      <c r="E409" s="294" t="s">
        <v>280</v>
      </c>
      <c r="F409" s="294"/>
      <c r="G409" s="294"/>
      <c r="H409" s="280" t="s">
        <v>502</v>
      </c>
      <c r="I409" s="281"/>
      <c r="J409" s="282"/>
    </row>
    <row r="410" spans="1:10" ht="15.75">
      <c r="A410" s="92" t="s">
        <v>621</v>
      </c>
      <c r="B410" s="88">
        <v>40</v>
      </c>
      <c r="C410" s="88">
        <v>29</v>
      </c>
      <c r="D410" s="88">
        <v>5</v>
      </c>
      <c r="E410" s="294" t="s">
        <v>623</v>
      </c>
      <c r="F410" s="294"/>
      <c r="G410" s="294"/>
      <c r="H410" s="280" t="s">
        <v>498</v>
      </c>
      <c r="I410" s="281"/>
      <c r="J410" s="282"/>
    </row>
    <row r="411" spans="1:10" ht="15.75">
      <c r="A411" s="92" t="s">
        <v>621</v>
      </c>
      <c r="B411" s="88">
        <v>40</v>
      </c>
      <c r="C411" s="88">
        <v>37</v>
      </c>
      <c r="D411" s="88">
        <v>3.8</v>
      </c>
      <c r="E411" s="294" t="s">
        <v>623</v>
      </c>
      <c r="F411" s="294"/>
      <c r="G411" s="294"/>
      <c r="H411" s="280" t="s">
        <v>1444</v>
      </c>
      <c r="I411" s="281"/>
      <c r="J411" s="282"/>
    </row>
    <row r="412" spans="1:10" ht="15.75">
      <c r="A412" s="92" t="s">
        <v>621</v>
      </c>
      <c r="B412" s="88">
        <v>41</v>
      </c>
      <c r="C412" s="88">
        <v>4</v>
      </c>
      <c r="D412" s="88">
        <v>0.6</v>
      </c>
      <c r="E412" s="294" t="s">
        <v>330</v>
      </c>
      <c r="F412" s="294"/>
      <c r="G412" s="294"/>
      <c r="H412" s="280" t="s">
        <v>498</v>
      </c>
      <c r="I412" s="281"/>
      <c r="J412" s="282"/>
    </row>
    <row r="413" spans="1:10" ht="15.75">
      <c r="A413" s="92" t="s">
        <v>621</v>
      </c>
      <c r="B413" s="88">
        <v>41</v>
      </c>
      <c r="C413" s="88">
        <v>11</v>
      </c>
      <c r="D413" s="88">
        <v>0.8</v>
      </c>
      <c r="E413" s="294" t="s">
        <v>623</v>
      </c>
      <c r="F413" s="294"/>
      <c r="G413" s="294"/>
      <c r="H413" s="280" t="s">
        <v>498</v>
      </c>
      <c r="I413" s="281"/>
      <c r="J413" s="282"/>
    </row>
    <row r="414" spans="1:10" ht="15.75">
      <c r="A414" s="92" t="s">
        <v>621</v>
      </c>
      <c r="B414" s="88">
        <v>41</v>
      </c>
      <c r="C414" s="88">
        <v>14</v>
      </c>
      <c r="D414" s="88">
        <v>1.1</v>
      </c>
      <c r="E414" s="294" t="s">
        <v>280</v>
      </c>
      <c r="F414" s="294"/>
      <c r="G414" s="294"/>
      <c r="H414" s="280" t="s">
        <v>498</v>
      </c>
      <c r="I414" s="281"/>
      <c r="J414" s="282"/>
    </row>
    <row r="415" spans="1:10" ht="15.75">
      <c r="A415" s="92" t="s">
        <v>621</v>
      </c>
      <c r="B415" s="88">
        <v>41</v>
      </c>
      <c r="C415" s="88">
        <v>15</v>
      </c>
      <c r="D415" s="88">
        <v>1.8</v>
      </c>
      <c r="E415" s="294" t="s">
        <v>623</v>
      </c>
      <c r="F415" s="294"/>
      <c r="G415" s="294"/>
      <c r="H415" s="280" t="s">
        <v>499</v>
      </c>
      <c r="I415" s="281"/>
      <c r="J415" s="282"/>
    </row>
    <row r="416" spans="1:10" ht="15.75">
      <c r="A416" s="92" t="s">
        <v>621</v>
      </c>
      <c r="B416" s="88">
        <v>41</v>
      </c>
      <c r="C416" s="88">
        <v>17</v>
      </c>
      <c r="D416" s="88">
        <v>1</v>
      </c>
      <c r="E416" s="294" t="s">
        <v>623</v>
      </c>
      <c r="F416" s="294"/>
      <c r="G416" s="294"/>
      <c r="H416" s="280" t="s">
        <v>499</v>
      </c>
      <c r="I416" s="281"/>
      <c r="J416" s="282"/>
    </row>
    <row r="417" spans="1:10" ht="15.75">
      <c r="A417" s="92" t="s">
        <v>621</v>
      </c>
      <c r="B417" s="88">
        <v>41</v>
      </c>
      <c r="C417" s="88">
        <v>22</v>
      </c>
      <c r="D417" s="88">
        <v>1.3</v>
      </c>
      <c r="E417" s="294" t="s">
        <v>280</v>
      </c>
      <c r="F417" s="294"/>
      <c r="G417" s="294"/>
      <c r="H417" s="280" t="s">
        <v>499</v>
      </c>
      <c r="I417" s="281"/>
      <c r="J417" s="282"/>
    </row>
    <row r="418" spans="1:10" ht="15.75">
      <c r="A418" s="92" t="s">
        <v>621</v>
      </c>
      <c r="B418" s="88">
        <v>41</v>
      </c>
      <c r="C418" s="88">
        <v>31</v>
      </c>
      <c r="D418" s="88">
        <v>0.4</v>
      </c>
      <c r="E418" s="294" t="s">
        <v>330</v>
      </c>
      <c r="F418" s="294"/>
      <c r="G418" s="294"/>
      <c r="H418" s="280" t="s">
        <v>499</v>
      </c>
      <c r="I418" s="281"/>
      <c r="J418" s="282"/>
    </row>
    <row r="419" spans="1:10" ht="15.75">
      <c r="A419" s="92" t="s">
        <v>621</v>
      </c>
      <c r="B419" s="88">
        <v>41</v>
      </c>
      <c r="C419" s="88">
        <v>32</v>
      </c>
      <c r="D419" s="88">
        <v>0.8</v>
      </c>
      <c r="E419" s="294" t="s">
        <v>280</v>
      </c>
      <c r="F419" s="294"/>
      <c r="G419" s="294"/>
      <c r="H419" s="280" t="s">
        <v>499</v>
      </c>
      <c r="I419" s="281"/>
      <c r="J419" s="282"/>
    </row>
    <row r="420" spans="1:10" ht="15.75">
      <c r="A420" s="92" t="s">
        <v>621</v>
      </c>
      <c r="B420" s="88">
        <v>41</v>
      </c>
      <c r="C420" s="88">
        <v>36</v>
      </c>
      <c r="D420" s="88">
        <v>5.4</v>
      </c>
      <c r="E420" s="294" t="s">
        <v>623</v>
      </c>
      <c r="F420" s="294"/>
      <c r="G420" s="294"/>
      <c r="H420" s="280" t="s">
        <v>499</v>
      </c>
      <c r="I420" s="281"/>
      <c r="J420" s="282"/>
    </row>
    <row r="421" spans="1:10" ht="15.75">
      <c r="A421" s="92" t="s">
        <v>621</v>
      </c>
      <c r="B421" s="88">
        <v>41</v>
      </c>
      <c r="C421" s="88">
        <v>38</v>
      </c>
      <c r="D421" s="88">
        <v>6</v>
      </c>
      <c r="E421" s="294" t="s">
        <v>623</v>
      </c>
      <c r="F421" s="294"/>
      <c r="G421" s="294"/>
      <c r="H421" s="280" t="s">
        <v>499</v>
      </c>
      <c r="I421" s="281"/>
      <c r="J421" s="282"/>
    </row>
    <row r="422" spans="1:10" ht="15.75">
      <c r="A422" s="92" t="s">
        <v>621</v>
      </c>
      <c r="B422" s="88">
        <v>41</v>
      </c>
      <c r="C422" s="88">
        <v>39</v>
      </c>
      <c r="D422" s="88">
        <v>0.2</v>
      </c>
      <c r="E422" s="294" t="s">
        <v>330</v>
      </c>
      <c r="F422" s="294"/>
      <c r="G422" s="294"/>
      <c r="H422" s="280" t="s">
        <v>499</v>
      </c>
      <c r="I422" s="281"/>
      <c r="J422" s="282"/>
    </row>
    <row r="423" spans="1:10" ht="15.75">
      <c r="A423" s="92" t="s">
        <v>621</v>
      </c>
      <c r="B423" s="88">
        <v>42</v>
      </c>
      <c r="C423" s="88">
        <v>3</v>
      </c>
      <c r="D423" s="88">
        <v>1</v>
      </c>
      <c r="E423" s="294" t="s">
        <v>280</v>
      </c>
      <c r="F423" s="294"/>
      <c r="G423" s="294"/>
      <c r="H423" s="280" t="s">
        <v>498</v>
      </c>
      <c r="I423" s="281"/>
      <c r="J423" s="282"/>
    </row>
    <row r="424" spans="1:10" ht="15.75">
      <c r="A424" s="92" t="s">
        <v>621</v>
      </c>
      <c r="B424" s="88">
        <v>42</v>
      </c>
      <c r="C424" s="88">
        <v>6</v>
      </c>
      <c r="D424" s="88">
        <v>0.6</v>
      </c>
      <c r="E424" s="294" t="s">
        <v>623</v>
      </c>
      <c r="F424" s="294"/>
      <c r="G424" s="294"/>
      <c r="H424" s="280" t="s">
        <v>498</v>
      </c>
      <c r="I424" s="281"/>
      <c r="J424" s="282"/>
    </row>
    <row r="425" spans="1:10" ht="15.75">
      <c r="A425" s="92" t="s">
        <v>621</v>
      </c>
      <c r="B425" s="88">
        <v>42</v>
      </c>
      <c r="C425" s="88">
        <v>18</v>
      </c>
      <c r="D425" s="88">
        <v>4.7</v>
      </c>
      <c r="E425" s="294" t="s">
        <v>280</v>
      </c>
      <c r="F425" s="294"/>
      <c r="G425" s="294"/>
      <c r="H425" s="280" t="s">
        <v>498</v>
      </c>
      <c r="I425" s="281"/>
      <c r="J425" s="282"/>
    </row>
    <row r="426" spans="1:10" ht="15.75">
      <c r="A426" s="92" t="s">
        <v>621</v>
      </c>
      <c r="B426" s="88">
        <v>42</v>
      </c>
      <c r="C426" s="88">
        <v>20</v>
      </c>
      <c r="D426" s="88">
        <v>0.5</v>
      </c>
      <c r="E426" s="294" t="s">
        <v>280</v>
      </c>
      <c r="F426" s="294"/>
      <c r="G426" s="294"/>
      <c r="H426" s="280" t="s">
        <v>498</v>
      </c>
      <c r="I426" s="281"/>
      <c r="J426" s="282"/>
    </row>
    <row r="427" spans="1:10" ht="15.75">
      <c r="A427" s="92" t="s">
        <v>621</v>
      </c>
      <c r="B427" s="88">
        <v>42</v>
      </c>
      <c r="C427" s="88">
        <v>21</v>
      </c>
      <c r="D427" s="88">
        <v>0.5</v>
      </c>
      <c r="E427" s="294" t="s">
        <v>280</v>
      </c>
      <c r="F427" s="294"/>
      <c r="G427" s="294"/>
      <c r="H427" s="280" t="s">
        <v>498</v>
      </c>
      <c r="I427" s="281"/>
      <c r="J427" s="282"/>
    </row>
    <row r="428" spans="1:10" ht="15.75">
      <c r="A428" s="92" t="s">
        <v>621</v>
      </c>
      <c r="B428" s="88">
        <v>43</v>
      </c>
      <c r="C428" s="88">
        <v>7</v>
      </c>
      <c r="D428" s="88">
        <v>3.8</v>
      </c>
      <c r="E428" s="294" t="s">
        <v>280</v>
      </c>
      <c r="F428" s="294"/>
      <c r="G428" s="294"/>
      <c r="H428" s="280" t="s">
        <v>498</v>
      </c>
      <c r="I428" s="281"/>
      <c r="J428" s="282"/>
    </row>
    <row r="429" spans="1:10" ht="15.75">
      <c r="A429" s="92" t="s">
        <v>621</v>
      </c>
      <c r="B429" s="88">
        <v>43</v>
      </c>
      <c r="C429" s="88">
        <v>10</v>
      </c>
      <c r="D429" s="88">
        <v>1.4</v>
      </c>
      <c r="E429" s="294" t="s">
        <v>623</v>
      </c>
      <c r="F429" s="294"/>
      <c r="G429" s="294"/>
      <c r="H429" s="280" t="s">
        <v>498</v>
      </c>
      <c r="I429" s="281"/>
      <c r="J429" s="282"/>
    </row>
    <row r="430" spans="1:10" ht="15.75">
      <c r="A430" s="92" t="s">
        <v>621</v>
      </c>
      <c r="B430" s="88">
        <v>43</v>
      </c>
      <c r="C430" s="88">
        <v>13</v>
      </c>
      <c r="D430" s="88">
        <v>0.7</v>
      </c>
      <c r="E430" s="294" t="s">
        <v>280</v>
      </c>
      <c r="F430" s="294"/>
      <c r="G430" s="294"/>
      <c r="H430" s="280" t="s">
        <v>498</v>
      </c>
      <c r="I430" s="281"/>
      <c r="J430" s="282"/>
    </row>
    <row r="431" spans="1:10" ht="15.75">
      <c r="A431" s="92" t="s">
        <v>621</v>
      </c>
      <c r="B431" s="88">
        <v>43</v>
      </c>
      <c r="C431" s="88">
        <v>21</v>
      </c>
      <c r="D431" s="88">
        <v>1.1</v>
      </c>
      <c r="E431" s="294" t="s">
        <v>623</v>
      </c>
      <c r="F431" s="294"/>
      <c r="G431" s="294"/>
      <c r="H431" s="280" t="s">
        <v>501</v>
      </c>
      <c r="I431" s="281"/>
      <c r="J431" s="282"/>
    </row>
    <row r="432" spans="1:10" ht="15.75">
      <c r="A432" s="92" t="s">
        <v>621</v>
      </c>
      <c r="B432" s="88">
        <v>43</v>
      </c>
      <c r="C432" s="88">
        <v>22</v>
      </c>
      <c r="D432" s="88">
        <v>1.1</v>
      </c>
      <c r="E432" s="294" t="s">
        <v>280</v>
      </c>
      <c r="F432" s="294"/>
      <c r="G432" s="294"/>
      <c r="H432" s="280" t="s">
        <v>502</v>
      </c>
      <c r="I432" s="281"/>
      <c r="J432" s="282"/>
    </row>
    <row r="433" spans="1:10" ht="15.75">
      <c r="A433" s="92" t="s">
        <v>621</v>
      </c>
      <c r="B433" s="88">
        <v>43</v>
      </c>
      <c r="C433" s="88">
        <v>23</v>
      </c>
      <c r="D433" s="88">
        <v>1.9</v>
      </c>
      <c r="E433" s="294" t="s">
        <v>623</v>
      </c>
      <c r="F433" s="294"/>
      <c r="G433" s="294"/>
      <c r="H433" s="280" t="s">
        <v>501</v>
      </c>
      <c r="I433" s="281"/>
      <c r="J433" s="282"/>
    </row>
    <row r="434" spans="1:10" ht="15.75">
      <c r="A434" s="92" t="s">
        <v>621</v>
      </c>
      <c r="B434" s="88">
        <v>43</v>
      </c>
      <c r="C434" s="88">
        <v>32</v>
      </c>
      <c r="D434" s="88">
        <v>3.5</v>
      </c>
      <c r="E434" s="294" t="s">
        <v>623</v>
      </c>
      <c r="F434" s="294"/>
      <c r="G434" s="294"/>
      <c r="H434" s="280" t="s">
        <v>501</v>
      </c>
      <c r="I434" s="281"/>
      <c r="J434" s="282"/>
    </row>
    <row r="435" spans="1:10" ht="15.75">
      <c r="A435" s="92" t="s">
        <v>621</v>
      </c>
      <c r="B435" s="88">
        <v>43</v>
      </c>
      <c r="C435" s="88">
        <v>35</v>
      </c>
      <c r="D435" s="88">
        <v>0.9</v>
      </c>
      <c r="E435" s="294" t="s">
        <v>280</v>
      </c>
      <c r="F435" s="294"/>
      <c r="G435" s="294"/>
      <c r="H435" s="280" t="s">
        <v>498</v>
      </c>
      <c r="I435" s="281"/>
      <c r="J435" s="282"/>
    </row>
    <row r="436" spans="1:10" ht="15.75">
      <c r="A436" s="92" t="s">
        <v>621</v>
      </c>
      <c r="B436" s="88">
        <v>43</v>
      </c>
      <c r="C436" s="88">
        <v>36</v>
      </c>
      <c r="D436" s="88">
        <v>6.8</v>
      </c>
      <c r="E436" s="294" t="s">
        <v>623</v>
      </c>
      <c r="F436" s="294"/>
      <c r="G436" s="294"/>
      <c r="H436" s="280" t="s">
        <v>498</v>
      </c>
      <c r="I436" s="281"/>
      <c r="J436" s="282"/>
    </row>
    <row r="437" spans="1:10" ht="15.75">
      <c r="A437" s="92" t="s">
        <v>621</v>
      </c>
      <c r="B437" s="88">
        <v>43</v>
      </c>
      <c r="C437" s="88">
        <v>37</v>
      </c>
      <c r="D437" s="88">
        <v>12</v>
      </c>
      <c r="E437" s="294" t="s">
        <v>623</v>
      </c>
      <c r="F437" s="294"/>
      <c r="G437" s="294"/>
      <c r="H437" s="280" t="s">
        <v>498</v>
      </c>
      <c r="I437" s="281"/>
      <c r="J437" s="282"/>
    </row>
    <row r="438" spans="1:10" ht="15.75">
      <c r="A438" s="92" t="s">
        <v>621</v>
      </c>
      <c r="B438" s="88">
        <v>43</v>
      </c>
      <c r="C438" s="88">
        <v>38</v>
      </c>
      <c r="D438" s="88">
        <v>0.5</v>
      </c>
      <c r="E438" s="294" t="s">
        <v>280</v>
      </c>
      <c r="F438" s="294"/>
      <c r="G438" s="294"/>
      <c r="H438" s="280" t="s">
        <v>498</v>
      </c>
      <c r="I438" s="281"/>
      <c r="J438" s="282"/>
    </row>
    <row r="439" spans="1:10" ht="15.75">
      <c r="A439" s="92" t="s">
        <v>621</v>
      </c>
      <c r="B439" s="88">
        <v>43</v>
      </c>
      <c r="C439" s="88">
        <v>51</v>
      </c>
      <c r="D439" s="88">
        <v>3.6</v>
      </c>
      <c r="E439" s="294" t="s">
        <v>623</v>
      </c>
      <c r="F439" s="294"/>
      <c r="G439" s="294"/>
      <c r="H439" s="280" t="s">
        <v>498</v>
      </c>
      <c r="I439" s="281"/>
      <c r="J439" s="282"/>
    </row>
    <row r="440" spans="1:10" ht="15.75">
      <c r="A440" s="92" t="s">
        <v>621</v>
      </c>
      <c r="B440" s="88">
        <v>43</v>
      </c>
      <c r="C440" s="88">
        <v>53</v>
      </c>
      <c r="D440" s="88">
        <v>0.3</v>
      </c>
      <c r="E440" s="294" t="s">
        <v>280</v>
      </c>
      <c r="F440" s="294"/>
      <c r="G440" s="294"/>
      <c r="H440" s="280" t="s">
        <v>498</v>
      </c>
      <c r="I440" s="281"/>
      <c r="J440" s="282"/>
    </row>
    <row r="441" spans="1:10" ht="15.75">
      <c r="A441" s="92" t="s">
        <v>621</v>
      </c>
      <c r="B441" s="88">
        <v>43</v>
      </c>
      <c r="C441" s="88">
        <v>54</v>
      </c>
      <c r="D441" s="88">
        <v>0.4</v>
      </c>
      <c r="E441" s="294" t="s">
        <v>280</v>
      </c>
      <c r="F441" s="294"/>
      <c r="G441" s="294"/>
      <c r="H441" s="280" t="s">
        <v>498</v>
      </c>
      <c r="I441" s="281"/>
      <c r="J441" s="282"/>
    </row>
    <row r="442" spans="1:10" ht="15.75">
      <c r="A442" s="92" t="s">
        <v>621</v>
      </c>
      <c r="B442" s="88">
        <v>44</v>
      </c>
      <c r="C442" s="88">
        <v>3</v>
      </c>
      <c r="D442" s="88">
        <v>1.5</v>
      </c>
      <c r="E442" s="294" t="s">
        <v>280</v>
      </c>
      <c r="F442" s="294"/>
      <c r="G442" s="294"/>
      <c r="H442" s="280" t="s">
        <v>498</v>
      </c>
      <c r="I442" s="281"/>
      <c r="J442" s="282"/>
    </row>
    <row r="443" spans="1:10" ht="15.75">
      <c r="A443" s="92" t="s">
        <v>621</v>
      </c>
      <c r="B443" s="88">
        <v>44</v>
      </c>
      <c r="C443" s="88">
        <v>6</v>
      </c>
      <c r="D443" s="88">
        <v>0.6</v>
      </c>
      <c r="E443" s="294" t="s">
        <v>280</v>
      </c>
      <c r="F443" s="294"/>
      <c r="G443" s="294"/>
      <c r="H443" s="280" t="s">
        <v>498</v>
      </c>
      <c r="I443" s="281"/>
      <c r="J443" s="282"/>
    </row>
    <row r="444" spans="1:10" ht="15.75">
      <c r="A444" s="92" t="s">
        <v>621</v>
      </c>
      <c r="B444" s="88">
        <v>44</v>
      </c>
      <c r="C444" s="88">
        <v>9</v>
      </c>
      <c r="D444" s="88">
        <v>0.9</v>
      </c>
      <c r="E444" s="294" t="s">
        <v>280</v>
      </c>
      <c r="F444" s="294"/>
      <c r="G444" s="294"/>
      <c r="H444" s="280" t="s">
        <v>498</v>
      </c>
      <c r="I444" s="281"/>
      <c r="J444" s="282"/>
    </row>
    <row r="445" spans="1:10" ht="15.75">
      <c r="A445" s="92" t="s">
        <v>621</v>
      </c>
      <c r="B445" s="88">
        <v>44</v>
      </c>
      <c r="C445" s="88">
        <v>23</v>
      </c>
      <c r="D445" s="88">
        <v>0.5</v>
      </c>
      <c r="E445" s="294" t="s">
        <v>280</v>
      </c>
      <c r="F445" s="294"/>
      <c r="G445" s="294"/>
      <c r="H445" s="280" t="s">
        <v>498</v>
      </c>
      <c r="I445" s="281"/>
      <c r="J445" s="282"/>
    </row>
    <row r="446" spans="1:10" ht="15.75">
      <c r="A446" s="92" t="s">
        <v>621</v>
      </c>
      <c r="B446" s="88">
        <v>44</v>
      </c>
      <c r="C446" s="88">
        <v>27</v>
      </c>
      <c r="D446" s="88">
        <v>0.4</v>
      </c>
      <c r="E446" s="294" t="s">
        <v>280</v>
      </c>
      <c r="F446" s="294"/>
      <c r="G446" s="294"/>
      <c r="H446" s="280" t="s">
        <v>498</v>
      </c>
      <c r="I446" s="281"/>
      <c r="J446" s="282"/>
    </row>
    <row r="447" spans="1:10" ht="15.75">
      <c r="A447" s="92" t="s">
        <v>621</v>
      </c>
      <c r="B447" s="88">
        <v>44</v>
      </c>
      <c r="C447" s="88">
        <v>30</v>
      </c>
      <c r="D447" s="88">
        <v>0.3</v>
      </c>
      <c r="E447" s="294" t="s">
        <v>280</v>
      </c>
      <c r="F447" s="294"/>
      <c r="G447" s="294"/>
      <c r="H447" s="280" t="s">
        <v>498</v>
      </c>
      <c r="I447" s="281"/>
      <c r="J447" s="282"/>
    </row>
    <row r="448" spans="1:10" ht="15.75">
      <c r="A448" s="92" t="s">
        <v>621</v>
      </c>
      <c r="B448" s="88">
        <v>44</v>
      </c>
      <c r="C448" s="88">
        <v>34</v>
      </c>
      <c r="D448" s="88">
        <v>1</v>
      </c>
      <c r="E448" s="294" t="s">
        <v>280</v>
      </c>
      <c r="F448" s="294"/>
      <c r="G448" s="294"/>
      <c r="H448" s="280" t="s">
        <v>498</v>
      </c>
      <c r="I448" s="281"/>
      <c r="J448" s="282"/>
    </row>
    <row r="449" spans="1:10" ht="15.75">
      <c r="A449" s="92" t="s">
        <v>621</v>
      </c>
      <c r="B449" s="88">
        <v>44</v>
      </c>
      <c r="C449" s="88">
        <v>44</v>
      </c>
      <c r="D449" s="88">
        <v>1.5</v>
      </c>
      <c r="E449" s="294" t="s">
        <v>280</v>
      </c>
      <c r="F449" s="294"/>
      <c r="G449" s="294"/>
      <c r="H449" s="280" t="s">
        <v>498</v>
      </c>
      <c r="I449" s="281"/>
      <c r="J449" s="282"/>
    </row>
    <row r="450" spans="1:10" ht="15.75">
      <c r="A450" s="92" t="s">
        <v>621</v>
      </c>
      <c r="B450" s="88">
        <v>44</v>
      </c>
      <c r="C450" s="88">
        <v>52</v>
      </c>
      <c r="D450" s="88">
        <v>1</v>
      </c>
      <c r="E450" s="294" t="s">
        <v>280</v>
      </c>
      <c r="F450" s="294"/>
      <c r="G450" s="294"/>
      <c r="H450" s="280" t="s">
        <v>498</v>
      </c>
      <c r="I450" s="281"/>
      <c r="J450" s="282"/>
    </row>
    <row r="451" spans="1:10" ht="15.75">
      <c r="A451" s="92" t="s">
        <v>621</v>
      </c>
      <c r="B451" s="88">
        <v>45</v>
      </c>
      <c r="C451" s="88">
        <v>7</v>
      </c>
      <c r="D451" s="88">
        <v>1.1</v>
      </c>
      <c r="E451" s="294" t="s">
        <v>622</v>
      </c>
      <c r="F451" s="294"/>
      <c r="G451" s="294"/>
      <c r="H451" s="280" t="s">
        <v>498</v>
      </c>
      <c r="I451" s="281"/>
      <c r="J451" s="282"/>
    </row>
    <row r="452" spans="1:10" ht="15.75">
      <c r="A452" s="92" t="s">
        <v>621</v>
      </c>
      <c r="B452" s="88">
        <v>45</v>
      </c>
      <c r="C452" s="88">
        <v>12</v>
      </c>
      <c r="D452" s="88">
        <v>2.7</v>
      </c>
      <c r="E452" s="294" t="s">
        <v>622</v>
      </c>
      <c r="F452" s="294"/>
      <c r="G452" s="294"/>
      <c r="H452" s="280" t="s">
        <v>498</v>
      </c>
      <c r="I452" s="281"/>
      <c r="J452" s="282"/>
    </row>
    <row r="453" spans="1:10" ht="15.75">
      <c r="A453" s="92" t="s">
        <v>621</v>
      </c>
      <c r="B453" s="88">
        <v>45</v>
      </c>
      <c r="C453" s="88">
        <v>15</v>
      </c>
      <c r="D453" s="88">
        <v>0.4</v>
      </c>
      <c r="E453" s="294" t="s">
        <v>280</v>
      </c>
      <c r="F453" s="294"/>
      <c r="G453" s="294"/>
      <c r="H453" s="280" t="s">
        <v>498</v>
      </c>
      <c r="I453" s="281"/>
      <c r="J453" s="282"/>
    </row>
    <row r="454" spans="1:10" ht="15.75">
      <c r="A454" s="92" t="s">
        <v>621</v>
      </c>
      <c r="B454" s="88">
        <v>45</v>
      </c>
      <c r="C454" s="88">
        <v>18</v>
      </c>
      <c r="D454" s="88">
        <v>1.3</v>
      </c>
      <c r="E454" s="294" t="s">
        <v>280</v>
      </c>
      <c r="F454" s="294"/>
      <c r="G454" s="294"/>
      <c r="H454" s="280" t="s">
        <v>498</v>
      </c>
      <c r="I454" s="281"/>
      <c r="J454" s="282"/>
    </row>
    <row r="455" spans="1:10" ht="15.75">
      <c r="A455" s="92" t="s">
        <v>621</v>
      </c>
      <c r="B455" s="88">
        <v>46</v>
      </c>
      <c r="C455" s="88">
        <v>1</v>
      </c>
      <c r="D455" s="88">
        <v>0.5</v>
      </c>
      <c r="E455" s="294" t="s">
        <v>330</v>
      </c>
      <c r="F455" s="294"/>
      <c r="G455" s="294"/>
      <c r="H455" s="280" t="s">
        <v>498</v>
      </c>
      <c r="I455" s="281"/>
      <c r="J455" s="282"/>
    </row>
    <row r="456" spans="1:10" ht="15.75">
      <c r="A456" s="92" t="s">
        <v>621</v>
      </c>
      <c r="B456" s="88">
        <v>46</v>
      </c>
      <c r="C456" s="88">
        <v>3</v>
      </c>
      <c r="D456" s="88">
        <v>1.3</v>
      </c>
      <c r="E456" s="294" t="s">
        <v>623</v>
      </c>
      <c r="F456" s="294"/>
      <c r="G456" s="294"/>
      <c r="H456" s="280" t="s">
        <v>501</v>
      </c>
      <c r="I456" s="281"/>
      <c r="J456" s="282"/>
    </row>
    <row r="457" spans="1:10" ht="15.75">
      <c r="A457" s="92" t="s">
        <v>621</v>
      </c>
      <c r="B457" s="88">
        <v>46</v>
      </c>
      <c r="C457" s="88">
        <v>7</v>
      </c>
      <c r="D457" s="88">
        <v>1</v>
      </c>
      <c r="E457" s="294" t="s">
        <v>280</v>
      </c>
      <c r="F457" s="294"/>
      <c r="G457" s="294"/>
      <c r="H457" s="280" t="s">
        <v>498</v>
      </c>
      <c r="I457" s="281"/>
      <c r="J457" s="282"/>
    </row>
    <row r="458" spans="1:10" ht="15.75">
      <c r="A458" s="92" t="s">
        <v>621</v>
      </c>
      <c r="B458" s="88">
        <v>46</v>
      </c>
      <c r="C458" s="88">
        <v>11</v>
      </c>
      <c r="D458" s="88">
        <v>1.2</v>
      </c>
      <c r="E458" s="294" t="s">
        <v>280</v>
      </c>
      <c r="F458" s="294"/>
      <c r="G458" s="294"/>
      <c r="H458" s="280" t="s">
        <v>1444</v>
      </c>
      <c r="I458" s="281"/>
      <c r="J458" s="282"/>
    </row>
    <row r="459" spans="1:10" ht="15.75">
      <c r="A459" s="92" t="s">
        <v>621</v>
      </c>
      <c r="B459" s="88">
        <v>47</v>
      </c>
      <c r="C459" s="88">
        <v>7</v>
      </c>
      <c r="D459" s="88">
        <v>1.9</v>
      </c>
      <c r="E459" s="294" t="s">
        <v>280</v>
      </c>
      <c r="F459" s="294"/>
      <c r="G459" s="294"/>
      <c r="H459" s="280" t="s">
        <v>498</v>
      </c>
      <c r="I459" s="281"/>
      <c r="J459" s="282"/>
    </row>
    <row r="460" spans="1:10" ht="15.75">
      <c r="A460" s="92" t="s">
        <v>621</v>
      </c>
      <c r="B460" s="88">
        <v>47</v>
      </c>
      <c r="C460" s="88">
        <v>9</v>
      </c>
      <c r="D460" s="88">
        <v>0.4</v>
      </c>
      <c r="E460" s="294" t="s">
        <v>280</v>
      </c>
      <c r="F460" s="294"/>
      <c r="G460" s="294"/>
      <c r="H460" s="280" t="s">
        <v>498</v>
      </c>
      <c r="I460" s="281"/>
      <c r="J460" s="282"/>
    </row>
    <row r="461" spans="1:10" ht="15.75">
      <c r="A461" s="92" t="s">
        <v>621</v>
      </c>
      <c r="B461" s="88">
        <v>47</v>
      </c>
      <c r="C461" s="88">
        <v>10</v>
      </c>
      <c r="D461" s="88">
        <v>1.1</v>
      </c>
      <c r="E461" s="294" t="s">
        <v>280</v>
      </c>
      <c r="F461" s="294"/>
      <c r="G461" s="294"/>
      <c r="H461" s="280" t="s">
        <v>498</v>
      </c>
      <c r="I461" s="281"/>
      <c r="J461" s="282"/>
    </row>
    <row r="462" spans="1:10" ht="15.75">
      <c r="A462" s="92" t="s">
        <v>621</v>
      </c>
      <c r="B462" s="88">
        <v>47</v>
      </c>
      <c r="C462" s="88">
        <v>19</v>
      </c>
      <c r="D462" s="88">
        <v>2.6</v>
      </c>
      <c r="E462" s="294" t="s">
        <v>622</v>
      </c>
      <c r="F462" s="294"/>
      <c r="G462" s="294"/>
      <c r="H462" s="280" t="s">
        <v>498</v>
      </c>
      <c r="I462" s="281"/>
      <c r="J462" s="282"/>
    </row>
    <row r="463" spans="1:10" ht="15.75">
      <c r="A463" s="92" t="s">
        <v>621</v>
      </c>
      <c r="B463" s="88">
        <v>47</v>
      </c>
      <c r="C463" s="88">
        <v>27</v>
      </c>
      <c r="D463" s="88">
        <v>0.9</v>
      </c>
      <c r="E463" s="294" t="s">
        <v>280</v>
      </c>
      <c r="F463" s="294"/>
      <c r="G463" s="294"/>
      <c r="H463" s="280" t="s">
        <v>1445</v>
      </c>
      <c r="I463" s="281"/>
      <c r="J463" s="282"/>
    </row>
    <row r="464" spans="1:10" ht="15.75">
      <c r="A464" s="92" t="s">
        <v>621</v>
      </c>
      <c r="B464" s="88">
        <v>48</v>
      </c>
      <c r="C464" s="88">
        <v>3</v>
      </c>
      <c r="D464" s="88">
        <v>0.3</v>
      </c>
      <c r="E464" s="294" t="s">
        <v>280</v>
      </c>
      <c r="F464" s="294"/>
      <c r="G464" s="294"/>
      <c r="H464" s="280" t="s">
        <v>499</v>
      </c>
      <c r="I464" s="281"/>
      <c r="J464" s="282"/>
    </row>
    <row r="465" spans="1:10" ht="15.75">
      <c r="A465" s="92" t="s">
        <v>621</v>
      </c>
      <c r="B465" s="88">
        <v>48</v>
      </c>
      <c r="C465" s="88">
        <v>9</v>
      </c>
      <c r="D465" s="88">
        <v>0.9</v>
      </c>
      <c r="E465" s="294" t="s">
        <v>280</v>
      </c>
      <c r="F465" s="294"/>
      <c r="G465" s="294"/>
      <c r="H465" s="280" t="s">
        <v>499</v>
      </c>
      <c r="I465" s="281"/>
      <c r="J465" s="282"/>
    </row>
    <row r="466" spans="1:10" ht="15.75">
      <c r="A466" s="92" t="s">
        <v>621</v>
      </c>
      <c r="B466" s="88">
        <v>48</v>
      </c>
      <c r="C466" s="88">
        <v>15</v>
      </c>
      <c r="D466" s="88">
        <v>0.4</v>
      </c>
      <c r="E466" s="294" t="s">
        <v>280</v>
      </c>
      <c r="F466" s="294"/>
      <c r="G466" s="294"/>
      <c r="H466" s="280" t="s">
        <v>499</v>
      </c>
      <c r="I466" s="281"/>
      <c r="J466" s="282"/>
    </row>
    <row r="467" spans="1:10" ht="15.75">
      <c r="A467" s="92" t="s">
        <v>621</v>
      </c>
      <c r="B467" s="88">
        <v>48</v>
      </c>
      <c r="C467" s="88">
        <v>19</v>
      </c>
      <c r="D467" s="88">
        <v>1.2</v>
      </c>
      <c r="E467" s="294" t="s">
        <v>622</v>
      </c>
      <c r="F467" s="294"/>
      <c r="G467" s="294"/>
      <c r="H467" s="280" t="s">
        <v>499</v>
      </c>
      <c r="I467" s="281"/>
      <c r="J467" s="282"/>
    </row>
    <row r="468" spans="1:10" ht="15.75">
      <c r="A468" s="92" t="s">
        <v>621</v>
      </c>
      <c r="B468" s="88">
        <v>48</v>
      </c>
      <c r="C468" s="88">
        <v>21</v>
      </c>
      <c r="D468" s="88">
        <v>1.2</v>
      </c>
      <c r="E468" s="294" t="s">
        <v>280</v>
      </c>
      <c r="F468" s="294"/>
      <c r="G468" s="294"/>
      <c r="H468" s="280" t="s">
        <v>499</v>
      </c>
      <c r="I468" s="281"/>
      <c r="J468" s="282"/>
    </row>
    <row r="469" spans="1:10" ht="15.75">
      <c r="A469" s="92" t="s">
        <v>621</v>
      </c>
      <c r="B469" s="88">
        <v>48</v>
      </c>
      <c r="C469" s="88">
        <v>22</v>
      </c>
      <c r="D469" s="88">
        <v>6.3</v>
      </c>
      <c r="E469" s="294" t="s">
        <v>622</v>
      </c>
      <c r="F469" s="294"/>
      <c r="G469" s="294"/>
      <c r="H469" s="280" t="s">
        <v>498</v>
      </c>
      <c r="I469" s="281"/>
      <c r="J469" s="282"/>
    </row>
    <row r="470" spans="1:10" ht="15.75">
      <c r="A470" s="92" t="s">
        <v>621</v>
      </c>
      <c r="B470" s="88">
        <v>48</v>
      </c>
      <c r="C470" s="88">
        <v>23</v>
      </c>
      <c r="D470" s="88">
        <v>0.8</v>
      </c>
      <c r="E470" s="294" t="s">
        <v>280</v>
      </c>
      <c r="F470" s="294"/>
      <c r="G470" s="294"/>
      <c r="H470" s="280" t="s">
        <v>498</v>
      </c>
      <c r="I470" s="281"/>
      <c r="J470" s="282"/>
    </row>
    <row r="471" spans="1:10" ht="15.75">
      <c r="A471" s="92" t="s">
        <v>621</v>
      </c>
      <c r="B471" s="88">
        <v>48</v>
      </c>
      <c r="C471" s="88">
        <v>27</v>
      </c>
      <c r="D471" s="88">
        <v>0.3</v>
      </c>
      <c r="E471" s="294" t="s">
        <v>280</v>
      </c>
      <c r="F471" s="294"/>
      <c r="G471" s="294"/>
      <c r="H471" s="280" t="s">
        <v>498</v>
      </c>
      <c r="I471" s="281"/>
      <c r="J471" s="282"/>
    </row>
    <row r="472" spans="1:10" ht="15.75">
      <c r="A472" s="92" t="s">
        <v>621</v>
      </c>
      <c r="B472" s="88">
        <v>48</v>
      </c>
      <c r="C472" s="88">
        <v>30</v>
      </c>
      <c r="D472" s="88">
        <v>0.4</v>
      </c>
      <c r="E472" s="294" t="s">
        <v>330</v>
      </c>
      <c r="F472" s="294"/>
      <c r="G472" s="294"/>
      <c r="H472" s="280" t="s">
        <v>498</v>
      </c>
      <c r="I472" s="281"/>
      <c r="J472" s="282"/>
    </row>
    <row r="473" spans="1:10" ht="15.75">
      <c r="A473" s="92" t="s">
        <v>621</v>
      </c>
      <c r="B473" s="88">
        <v>50</v>
      </c>
      <c r="C473" s="88">
        <v>7</v>
      </c>
      <c r="D473" s="88">
        <v>1</v>
      </c>
      <c r="E473" s="294" t="s">
        <v>280</v>
      </c>
      <c r="F473" s="294"/>
      <c r="G473" s="294"/>
      <c r="H473" s="280" t="s">
        <v>498</v>
      </c>
      <c r="I473" s="281"/>
      <c r="J473" s="282"/>
    </row>
    <row r="474" spans="1:10" ht="15.75">
      <c r="A474" s="92" t="s">
        <v>621</v>
      </c>
      <c r="B474" s="88">
        <v>50</v>
      </c>
      <c r="C474" s="88">
        <v>10</v>
      </c>
      <c r="D474" s="88">
        <v>0.6</v>
      </c>
      <c r="E474" s="294" t="s">
        <v>280</v>
      </c>
      <c r="F474" s="294"/>
      <c r="G474" s="294"/>
      <c r="H474" s="280" t="s">
        <v>498</v>
      </c>
      <c r="I474" s="281"/>
      <c r="J474" s="282"/>
    </row>
    <row r="475" spans="1:10" ht="15.75">
      <c r="A475" s="92" t="s">
        <v>621</v>
      </c>
      <c r="B475" s="88">
        <v>50</v>
      </c>
      <c r="C475" s="88">
        <v>18</v>
      </c>
      <c r="D475" s="88">
        <v>0.3</v>
      </c>
      <c r="E475" s="294" t="s">
        <v>280</v>
      </c>
      <c r="F475" s="294"/>
      <c r="G475" s="294"/>
      <c r="H475" s="280" t="s">
        <v>498</v>
      </c>
      <c r="I475" s="281"/>
      <c r="J475" s="282"/>
    </row>
    <row r="476" spans="1:10" ht="15.75">
      <c r="A476" s="92" t="s">
        <v>621</v>
      </c>
      <c r="B476" s="88">
        <v>51</v>
      </c>
      <c r="C476" s="88">
        <v>6</v>
      </c>
      <c r="D476" s="88">
        <v>1.4</v>
      </c>
      <c r="E476" s="294" t="s">
        <v>280</v>
      </c>
      <c r="F476" s="294"/>
      <c r="G476" s="294"/>
      <c r="H476" s="280" t="s">
        <v>498</v>
      </c>
      <c r="I476" s="281"/>
      <c r="J476" s="282"/>
    </row>
    <row r="477" spans="1:10" ht="15.75">
      <c r="A477" s="92" t="s">
        <v>621</v>
      </c>
      <c r="B477" s="88">
        <v>51</v>
      </c>
      <c r="C477" s="88">
        <v>29</v>
      </c>
      <c r="D477" s="88">
        <v>0.4</v>
      </c>
      <c r="E477" s="294" t="s">
        <v>280</v>
      </c>
      <c r="F477" s="294"/>
      <c r="G477" s="294"/>
      <c r="H477" s="280" t="s">
        <v>498</v>
      </c>
      <c r="I477" s="281"/>
      <c r="J477" s="282"/>
    </row>
    <row r="478" spans="1:10" ht="15.75">
      <c r="A478" s="92" t="s">
        <v>621</v>
      </c>
      <c r="B478" s="88">
        <v>51</v>
      </c>
      <c r="C478" s="88">
        <v>32</v>
      </c>
      <c r="D478" s="88">
        <v>0.5</v>
      </c>
      <c r="E478" s="294" t="s">
        <v>280</v>
      </c>
      <c r="F478" s="294"/>
      <c r="G478" s="294"/>
      <c r="H478" s="280" t="s">
        <v>498</v>
      </c>
      <c r="I478" s="281"/>
      <c r="J478" s="282"/>
    </row>
    <row r="479" spans="1:10" ht="15.75">
      <c r="A479" s="92" t="s">
        <v>621</v>
      </c>
      <c r="B479" s="88">
        <v>52</v>
      </c>
      <c r="C479" s="88">
        <v>5</v>
      </c>
      <c r="D479" s="88">
        <v>1.7</v>
      </c>
      <c r="E479" s="294" t="s">
        <v>623</v>
      </c>
      <c r="F479" s="294"/>
      <c r="G479" s="294"/>
      <c r="H479" s="280" t="s">
        <v>502</v>
      </c>
      <c r="I479" s="281"/>
      <c r="J479" s="282"/>
    </row>
    <row r="480" spans="1:10" ht="15.75">
      <c r="A480" s="92" t="s">
        <v>621</v>
      </c>
      <c r="B480" s="88">
        <v>52</v>
      </c>
      <c r="C480" s="88">
        <v>7</v>
      </c>
      <c r="D480" s="88">
        <v>0.8</v>
      </c>
      <c r="E480" s="294" t="s">
        <v>330</v>
      </c>
      <c r="F480" s="294"/>
      <c r="G480" s="294"/>
      <c r="H480" s="280" t="s">
        <v>498</v>
      </c>
      <c r="I480" s="281"/>
      <c r="J480" s="282"/>
    </row>
    <row r="481" spans="1:10" ht="15.75">
      <c r="A481" s="92" t="s">
        <v>621</v>
      </c>
      <c r="B481" s="88">
        <v>52</v>
      </c>
      <c r="C481" s="88">
        <v>11</v>
      </c>
      <c r="D481" s="88">
        <v>0.8</v>
      </c>
      <c r="E481" s="294" t="s">
        <v>280</v>
      </c>
      <c r="F481" s="294"/>
      <c r="G481" s="294"/>
      <c r="H481" s="280" t="s">
        <v>1444</v>
      </c>
      <c r="I481" s="281"/>
      <c r="J481" s="282"/>
    </row>
    <row r="482" spans="1:10" ht="15.75">
      <c r="A482" s="92" t="s">
        <v>621</v>
      </c>
      <c r="B482" s="88">
        <v>53</v>
      </c>
      <c r="C482" s="88">
        <v>3</v>
      </c>
      <c r="D482" s="88">
        <v>0.7</v>
      </c>
      <c r="E482" s="294" t="s">
        <v>280</v>
      </c>
      <c r="F482" s="294"/>
      <c r="G482" s="294"/>
      <c r="H482" s="280" t="s">
        <v>498</v>
      </c>
      <c r="I482" s="281"/>
      <c r="J482" s="282"/>
    </row>
    <row r="483" spans="1:10" ht="15.75">
      <c r="A483" s="92" t="s">
        <v>621</v>
      </c>
      <c r="B483" s="88">
        <v>53</v>
      </c>
      <c r="C483" s="88">
        <v>9</v>
      </c>
      <c r="D483" s="88">
        <v>1.1</v>
      </c>
      <c r="E483" s="294" t="s">
        <v>280</v>
      </c>
      <c r="F483" s="294"/>
      <c r="G483" s="294"/>
      <c r="H483" s="280" t="s">
        <v>498</v>
      </c>
      <c r="I483" s="281"/>
      <c r="J483" s="282"/>
    </row>
    <row r="484" spans="1:10" ht="15.75">
      <c r="A484" s="92" t="s">
        <v>621</v>
      </c>
      <c r="B484" s="88">
        <v>53</v>
      </c>
      <c r="C484" s="88">
        <v>16</v>
      </c>
      <c r="D484" s="88">
        <v>0.7</v>
      </c>
      <c r="E484" s="294" t="s">
        <v>280</v>
      </c>
      <c r="F484" s="294"/>
      <c r="G484" s="294"/>
      <c r="H484" s="280" t="s">
        <v>502</v>
      </c>
      <c r="I484" s="281"/>
      <c r="J484" s="282"/>
    </row>
    <row r="485" spans="1:10" ht="15.75">
      <c r="A485" s="92" t="s">
        <v>621</v>
      </c>
      <c r="B485" s="88">
        <v>53</v>
      </c>
      <c r="C485" s="88">
        <v>17</v>
      </c>
      <c r="D485" s="88">
        <v>0.3</v>
      </c>
      <c r="E485" s="294" t="s">
        <v>280</v>
      </c>
      <c r="F485" s="294"/>
      <c r="G485" s="294"/>
      <c r="H485" s="280" t="s">
        <v>498</v>
      </c>
      <c r="I485" s="281"/>
      <c r="J485" s="282"/>
    </row>
    <row r="486" spans="1:10" ht="15.75">
      <c r="A486" s="92" t="s">
        <v>621</v>
      </c>
      <c r="B486" s="88">
        <v>53</v>
      </c>
      <c r="C486" s="88">
        <v>18</v>
      </c>
      <c r="D486" s="88">
        <v>0.7</v>
      </c>
      <c r="E486" s="294" t="s">
        <v>280</v>
      </c>
      <c r="F486" s="294"/>
      <c r="G486" s="294"/>
      <c r="H486" s="280" t="s">
        <v>498</v>
      </c>
      <c r="I486" s="281"/>
      <c r="J486" s="282"/>
    </row>
    <row r="487" spans="1:10" ht="15.75">
      <c r="A487" s="92" t="s">
        <v>621</v>
      </c>
      <c r="B487" s="88">
        <v>54</v>
      </c>
      <c r="C487" s="88">
        <v>6</v>
      </c>
      <c r="D487" s="88">
        <v>4</v>
      </c>
      <c r="E487" s="294" t="s">
        <v>280</v>
      </c>
      <c r="F487" s="294"/>
      <c r="G487" s="294"/>
      <c r="H487" s="280" t="s">
        <v>498</v>
      </c>
      <c r="I487" s="281"/>
      <c r="J487" s="282"/>
    </row>
    <row r="488" spans="1:10" ht="15.75">
      <c r="A488" s="92" t="s">
        <v>621</v>
      </c>
      <c r="B488" s="88">
        <v>54</v>
      </c>
      <c r="C488" s="88">
        <v>13</v>
      </c>
      <c r="D488" s="88">
        <v>0.5</v>
      </c>
      <c r="E488" s="294" t="s">
        <v>280</v>
      </c>
      <c r="F488" s="294"/>
      <c r="G488" s="294"/>
      <c r="H488" s="280" t="s">
        <v>498</v>
      </c>
      <c r="I488" s="281"/>
      <c r="J488" s="282"/>
    </row>
    <row r="489" spans="1:10" ht="15.75">
      <c r="A489" s="92" t="s">
        <v>621</v>
      </c>
      <c r="B489" s="88">
        <v>54</v>
      </c>
      <c r="C489" s="88">
        <v>16</v>
      </c>
      <c r="D489" s="88">
        <v>0.4</v>
      </c>
      <c r="E489" s="294" t="s">
        <v>280</v>
      </c>
      <c r="F489" s="294"/>
      <c r="G489" s="294"/>
      <c r="H489" s="280" t="s">
        <v>498</v>
      </c>
      <c r="I489" s="281"/>
      <c r="J489" s="282"/>
    </row>
    <row r="490" spans="1:10" ht="15.75">
      <c r="A490" s="92" t="s">
        <v>621</v>
      </c>
      <c r="B490" s="88">
        <v>54</v>
      </c>
      <c r="C490" s="88">
        <v>18</v>
      </c>
      <c r="D490" s="88">
        <v>2.5</v>
      </c>
      <c r="E490" s="294" t="s">
        <v>280</v>
      </c>
      <c r="F490" s="294"/>
      <c r="G490" s="294"/>
      <c r="H490" s="280" t="s">
        <v>498</v>
      </c>
      <c r="I490" s="281"/>
      <c r="J490" s="282"/>
    </row>
    <row r="491" spans="1:10" ht="15.75">
      <c r="A491" s="92" t="s">
        <v>621</v>
      </c>
      <c r="B491" s="88">
        <v>54</v>
      </c>
      <c r="C491" s="88">
        <v>20</v>
      </c>
      <c r="D491" s="88">
        <v>0.4</v>
      </c>
      <c r="E491" s="294" t="s">
        <v>623</v>
      </c>
      <c r="F491" s="294"/>
      <c r="G491" s="294"/>
      <c r="H491" s="280" t="s">
        <v>501</v>
      </c>
      <c r="I491" s="281"/>
      <c r="J491" s="282"/>
    </row>
    <row r="492" spans="1:10" ht="15.75">
      <c r="A492" s="92" t="s">
        <v>621</v>
      </c>
      <c r="B492" s="88">
        <v>54</v>
      </c>
      <c r="C492" s="88">
        <v>21</v>
      </c>
      <c r="D492" s="88">
        <v>2.6</v>
      </c>
      <c r="E492" s="294" t="s">
        <v>623</v>
      </c>
      <c r="F492" s="294"/>
      <c r="G492" s="294"/>
      <c r="H492" s="280" t="s">
        <v>501</v>
      </c>
      <c r="I492" s="281"/>
      <c r="J492" s="282"/>
    </row>
    <row r="493" spans="1:10" ht="15.75">
      <c r="A493" s="92" t="s">
        <v>621</v>
      </c>
      <c r="B493" s="88">
        <v>55</v>
      </c>
      <c r="C493" s="88">
        <v>4</v>
      </c>
      <c r="D493" s="88">
        <v>3.2</v>
      </c>
      <c r="E493" s="294" t="s">
        <v>623</v>
      </c>
      <c r="F493" s="294"/>
      <c r="G493" s="294"/>
      <c r="H493" s="280" t="s">
        <v>501</v>
      </c>
      <c r="I493" s="281"/>
      <c r="J493" s="282"/>
    </row>
    <row r="494" spans="1:10" ht="15.75">
      <c r="A494" s="92" t="s">
        <v>621</v>
      </c>
      <c r="B494" s="88">
        <v>55</v>
      </c>
      <c r="C494" s="88">
        <v>8</v>
      </c>
      <c r="D494" s="88">
        <v>3.3</v>
      </c>
      <c r="E494" s="294" t="s">
        <v>623</v>
      </c>
      <c r="F494" s="294"/>
      <c r="G494" s="294"/>
      <c r="H494" s="280" t="s">
        <v>501</v>
      </c>
      <c r="I494" s="281"/>
      <c r="J494" s="282"/>
    </row>
    <row r="495" spans="1:10" ht="15.75">
      <c r="A495" s="92" t="s">
        <v>621</v>
      </c>
      <c r="B495" s="88">
        <v>55</v>
      </c>
      <c r="C495" s="88">
        <v>11</v>
      </c>
      <c r="D495" s="88">
        <v>0.9</v>
      </c>
      <c r="E495" s="294" t="s">
        <v>280</v>
      </c>
      <c r="F495" s="294"/>
      <c r="G495" s="294"/>
      <c r="H495" s="280" t="s">
        <v>498</v>
      </c>
      <c r="I495" s="281"/>
      <c r="J495" s="282"/>
    </row>
    <row r="496" spans="1:10" ht="15.75">
      <c r="A496" s="92" t="s">
        <v>621</v>
      </c>
      <c r="B496" s="88">
        <v>55</v>
      </c>
      <c r="C496" s="88">
        <v>21</v>
      </c>
      <c r="D496" s="88">
        <v>0.5</v>
      </c>
      <c r="E496" s="294" t="s">
        <v>280</v>
      </c>
      <c r="F496" s="294"/>
      <c r="G496" s="294"/>
      <c r="H496" s="280" t="s">
        <v>498</v>
      </c>
      <c r="I496" s="281"/>
      <c r="J496" s="282"/>
    </row>
    <row r="497" spans="1:10" ht="15.75">
      <c r="A497" s="92" t="s">
        <v>621</v>
      </c>
      <c r="B497" s="88">
        <v>55</v>
      </c>
      <c r="C497" s="88">
        <v>31</v>
      </c>
      <c r="D497" s="88">
        <v>2.4</v>
      </c>
      <c r="E497" s="294" t="s">
        <v>623</v>
      </c>
      <c r="F497" s="294"/>
      <c r="G497" s="294"/>
      <c r="H497" s="280" t="s">
        <v>501</v>
      </c>
      <c r="I497" s="281"/>
      <c r="J497" s="282"/>
    </row>
    <row r="498" spans="1:10" ht="15.75">
      <c r="A498" s="92" t="s">
        <v>621</v>
      </c>
      <c r="B498" s="88">
        <v>55</v>
      </c>
      <c r="C498" s="88">
        <v>32</v>
      </c>
      <c r="D498" s="88">
        <v>0.6</v>
      </c>
      <c r="E498" s="294" t="s">
        <v>280</v>
      </c>
      <c r="F498" s="294"/>
      <c r="G498" s="294"/>
      <c r="H498" s="280" t="s">
        <v>498</v>
      </c>
      <c r="I498" s="281"/>
      <c r="J498" s="282"/>
    </row>
    <row r="499" spans="1:10" ht="15.75">
      <c r="A499" s="92" t="s">
        <v>621</v>
      </c>
      <c r="B499" s="88">
        <v>56</v>
      </c>
      <c r="C499" s="88">
        <v>9</v>
      </c>
      <c r="D499" s="88">
        <v>2.6</v>
      </c>
      <c r="E499" s="294" t="s">
        <v>280</v>
      </c>
      <c r="F499" s="294"/>
      <c r="G499" s="294"/>
      <c r="H499" s="280" t="s">
        <v>498</v>
      </c>
      <c r="I499" s="281"/>
      <c r="J499" s="282"/>
    </row>
    <row r="500" spans="1:10" ht="15.75">
      <c r="A500" s="92" t="s">
        <v>621</v>
      </c>
      <c r="B500" s="88">
        <v>57</v>
      </c>
      <c r="C500" s="88">
        <v>3</v>
      </c>
      <c r="D500" s="88">
        <v>1.2</v>
      </c>
      <c r="E500" s="294" t="s">
        <v>280</v>
      </c>
      <c r="F500" s="294"/>
      <c r="G500" s="294"/>
      <c r="H500" s="280" t="s">
        <v>498</v>
      </c>
      <c r="I500" s="281"/>
      <c r="J500" s="282"/>
    </row>
    <row r="501" spans="1:10" ht="15.75">
      <c r="A501" s="92" t="s">
        <v>621</v>
      </c>
      <c r="B501" s="88">
        <v>58</v>
      </c>
      <c r="C501" s="88">
        <v>5</v>
      </c>
      <c r="D501" s="88">
        <v>0.4</v>
      </c>
      <c r="E501" s="294"/>
      <c r="F501" s="294"/>
      <c r="G501" s="294"/>
      <c r="H501" s="280" t="s">
        <v>498</v>
      </c>
      <c r="I501" s="281"/>
      <c r="J501" s="282"/>
    </row>
    <row r="502" spans="1:10" ht="15.75">
      <c r="A502" s="92" t="s">
        <v>621</v>
      </c>
      <c r="B502" s="88">
        <v>58</v>
      </c>
      <c r="C502" s="88">
        <v>21</v>
      </c>
      <c r="D502" s="88">
        <v>2.5</v>
      </c>
      <c r="E502" s="294" t="s">
        <v>623</v>
      </c>
      <c r="F502" s="294"/>
      <c r="G502" s="294"/>
      <c r="H502" s="280" t="s">
        <v>498</v>
      </c>
      <c r="I502" s="281"/>
      <c r="J502" s="282"/>
    </row>
    <row r="503" spans="1:10" ht="15.75">
      <c r="A503" s="92" t="s">
        <v>621</v>
      </c>
      <c r="B503" s="88">
        <v>58</v>
      </c>
      <c r="C503" s="88">
        <v>34</v>
      </c>
      <c r="D503" s="88">
        <v>0.4</v>
      </c>
      <c r="E503" s="294" t="s">
        <v>330</v>
      </c>
      <c r="F503" s="294"/>
      <c r="G503" s="294"/>
      <c r="H503" s="280" t="s">
        <v>498</v>
      </c>
      <c r="I503" s="281"/>
      <c r="J503" s="282"/>
    </row>
    <row r="504" spans="1:10" ht="15.75">
      <c r="A504" s="92" t="s">
        <v>621</v>
      </c>
      <c r="B504" s="88">
        <v>59</v>
      </c>
      <c r="C504" s="88">
        <v>3</v>
      </c>
      <c r="D504" s="88">
        <v>0.8</v>
      </c>
      <c r="E504" s="294" t="s">
        <v>280</v>
      </c>
      <c r="F504" s="294"/>
      <c r="G504" s="294"/>
      <c r="H504" s="280" t="s">
        <v>498</v>
      </c>
      <c r="I504" s="281"/>
      <c r="J504" s="282"/>
    </row>
    <row r="505" spans="1:10" ht="15.75">
      <c r="A505" s="92" t="s">
        <v>621</v>
      </c>
      <c r="B505" s="88">
        <v>59</v>
      </c>
      <c r="C505" s="88">
        <v>8</v>
      </c>
      <c r="D505" s="88">
        <v>0.7</v>
      </c>
      <c r="E505" s="294" t="s">
        <v>620</v>
      </c>
      <c r="F505" s="294"/>
      <c r="G505" s="294"/>
      <c r="H505" s="280" t="s">
        <v>502</v>
      </c>
      <c r="I505" s="281"/>
      <c r="J505" s="282"/>
    </row>
    <row r="506" spans="1:10" ht="15.75">
      <c r="A506" s="92" t="s">
        <v>621</v>
      </c>
      <c r="B506" s="88">
        <v>59</v>
      </c>
      <c r="C506" s="88">
        <v>9</v>
      </c>
      <c r="D506" s="88">
        <v>0.4</v>
      </c>
      <c r="E506" s="294" t="s">
        <v>280</v>
      </c>
      <c r="F506" s="294"/>
      <c r="G506" s="294"/>
      <c r="H506" s="280" t="s">
        <v>498</v>
      </c>
      <c r="I506" s="281"/>
      <c r="J506" s="282"/>
    </row>
    <row r="507" spans="1:10" ht="15.75">
      <c r="A507" s="92" t="s">
        <v>621</v>
      </c>
      <c r="B507" s="88">
        <v>59</v>
      </c>
      <c r="C507" s="88">
        <v>18</v>
      </c>
      <c r="D507" s="88">
        <v>0.9</v>
      </c>
      <c r="E507" s="294" t="s">
        <v>280</v>
      </c>
      <c r="F507" s="294"/>
      <c r="G507" s="294"/>
      <c r="H507" s="280" t="s">
        <v>1444</v>
      </c>
      <c r="I507" s="281"/>
      <c r="J507" s="282"/>
    </row>
    <row r="508" spans="1:10" ht="15.75">
      <c r="A508" s="92" t="s">
        <v>621</v>
      </c>
      <c r="B508" s="88">
        <v>60</v>
      </c>
      <c r="C508" s="88">
        <v>10</v>
      </c>
      <c r="D508" s="88">
        <v>0.2</v>
      </c>
      <c r="E508" s="294" t="s">
        <v>280</v>
      </c>
      <c r="F508" s="294"/>
      <c r="G508" s="294"/>
      <c r="H508" s="280" t="s">
        <v>498</v>
      </c>
      <c r="I508" s="281"/>
      <c r="J508" s="282"/>
    </row>
    <row r="509" spans="1:10" ht="15.75">
      <c r="A509" s="92" t="s">
        <v>621</v>
      </c>
      <c r="B509" s="88">
        <v>60</v>
      </c>
      <c r="C509" s="88">
        <v>17</v>
      </c>
      <c r="D509" s="88">
        <v>1.1</v>
      </c>
      <c r="E509" s="294" t="s">
        <v>280</v>
      </c>
      <c r="F509" s="294"/>
      <c r="G509" s="294"/>
      <c r="H509" s="280" t="s">
        <v>498</v>
      </c>
      <c r="I509" s="281"/>
      <c r="J509" s="282"/>
    </row>
    <row r="510" spans="1:10" ht="15.75">
      <c r="A510" s="92" t="s">
        <v>621</v>
      </c>
      <c r="B510" s="88">
        <v>60</v>
      </c>
      <c r="C510" s="88">
        <v>18</v>
      </c>
      <c r="D510" s="88">
        <v>0.4</v>
      </c>
      <c r="E510" s="294" t="s">
        <v>280</v>
      </c>
      <c r="F510" s="294"/>
      <c r="G510" s="294"/>
      <c r="H510" s="280" t="s">
        <v>498</v>
      </c>
      <c r="I510" s="281"/>
      <c r="J510" s="282"/>
    </row>
    <row r="511" spans="1:10" ht="15.75">
      <c r="A511" s="92" t="s">
        <v>621</v>
      </c>
      <c r="B511" s="88">
        <v>60</v>
      </c>
      <c r="C511" s="88">
        <v>21</v>
      </c>
      <c r="D511" s="88">
        <v>1.1</v>
      </c>
      <c r="E511" s="294" t="s">
        <v>280</v>
      </c>
      <c r="F511" s="294"/>
      <c r="G511" s="294"/>
      <c r="H511" s="280" t="s">
        <v>498</v>
      </c>
      <c r="I511" s="281"/>
      <c r="J511" s="282"/>
    </row>
    <row r="512" spans="1:10" ht="15.75">
      <c r="A512" s="92" t="s">
        <v>621</v>
      </c>
      <c r="B512" s="88">
        <v>60</v>
      </c>
      <c r="C512" s="88">
        <v>25</v>
      </c>
      <c r="D512" s="88">
        <v>0.7</v>
      </c>
      <c r="E512" s="294" t="s">
        <v>280</v>
      </c>
      <c r="F512" s="294"/>
      <c r="G512" s="294"/>
      <c r="H512" s="280" t="s">
        <v>498</v>
      </c>
      <c r="I512" s="281"/>
      <c r="J512" s="282"/>
    </row>
    <row r="513" spans="1:10" ht="15.75">
      <c r="A513" s="92" t="s">
        <v>621</v>
      </c>
      <c r="B513" s="88">
        <v>61</v>
      </c>
      <c r="C513" s="88">
        <v>4</v>
      </c>
      <c r="D513" s="88">
        <v>2.4</v>
      </c>
      <c r="E513" s="294" t="s">
        <v>280</v>
      </c>
      <c r="F513" s="294"/>
      <c r="G513" s="294"/>
      <c r="H513" s="280" t="s">
        <v>498</v>
      </c>
      <c r="I513" s="281"/>
      <c r="J513" s="282"/>
    </row>
    <row r="514" spans="1:10" ht="15.75">
      <c r="A514" s="92" t="s">
        <v>621</v>
      </c>
      <c r="B514" s="88">
        <v>61</v>
      </c>
      <c r="C514" s="88">
        <v>8</v>
      </c>
      <c r="D514" s="88">
        <v>0.4</v>
      </c>
      <c r="E514" s="294" t="s">
        <v>280</v>
      </c>
      <c r="F514" s="294"/>
      <c r="G514" s="294"/>
      <c r="H514" s="280" t="s">
        <v>498</v>
      </c>
      <c r="I514" s="281"/>
      <c r="J514" s="282"/>
    </row>
    <row r="515" spans="1:10" ht="15.75">
      <c r="A515" s="92" t="s">
        <v>621</v>
      </c>
      <c r="B515" s="88">
        <v>62</v>
      </c>
      <c r="C515" s="88">
        <v>4</v>
      </c>
      <c r="D515" s="88">
        <v>4</v>
      </c>
      <c r="E515" s="294" t="s">
        <v>623</v>
      </c>
      <c r="F515" s="294"/>
      <c r="G515" s="294"/>
      <c r="H515" s="280" t="s">
        <v>501</v>
      </c>
      <c r="I515" s="281"/>
      <c r="J515" s="282"/>
    </row>
    <row r="516" spans="1:10" ht="15.75">
      <c r="A516" s="92" t="s">
        <v>621</v>
      </c>
      <c r="B516" s="88">
        <v>62</v>
      </c>
      <c r="C516" s="88">
        <v>6</v>
      </c>
      <c r="D516" s="88">
        <v>2.2</v>
      </c>
      <c r="E516" s="294" t="s">
        <v>623</v>
      </c>
      <c r="F516" s="294"/>
      <c r="G516" s="294"/>
      <c r="H516" s="280" t="s">
        <v>501</v>
      </c>
      <c r="I516" s="281"/>
      <c r="J516" s="282"/>
    </row>
    <row r="517" spans="1:10" ht="15.75">
      <c r="A517" s="92" t="s">
        <v>621</v>
      </c>
      <c r="B517" s="88">
        <v>63</v>
      </c>
      <c r="C517" s="88">
        <v>4</v>
      </c>
      <c r="D517" s="88">
        <v>0.5</v>
      </c>
      <c r="E517" s="294" t="s">
        <v>330</v>
      </c>
      <c r="F517" s="294"/>
      <c r="G517" s="294"/>
      <c r="H517" s="280" t="s">
        <v>498</v>
      </c>
      <c r="I517" s="281"/>
      <c r="J517" s="282"/>
    </row>
    <row r="518" spans="1:10" ht="15.75">
      <c r="A518" s="92" t="s">
        <v>621</v>
      </c>
      <c r="B518" s="88">
        <v>63</v>
      </c>
      <c r="C518" s="88">
        <v>13</v>
      </c>
      <c r="D518" s="88">
        <v>0.4</v>
      </c>
      <c r="E518" s="294" t="s">
        <v>280</v>
      </c>
      <c r="F518" s="294"/>
      <c r="G518" s="294"/>
      <c r="H518" s="280" t="s">
        <v>1469</v>
      </c>
      <c r="I518" s="281"/>
      <c r="J518" s="282"/>
    </row>
    <row r="519" spans="1:10" ht="15.75">
      <c r="A519" s="92" t="s">
        <v>621</v>
      </c>
      <c r="B519" s="88">
        <v>63</v>
      </c>
      <c r="C519" s="88">
        <v>16</v>
      </c>
      <c r="D519" s="88">
        <v>1.1</v>
      </c>
      <c r="E519" s="294" t="s">
        <v>280</v>
      </c>
      <c r="F519" s="294"/>
      <c r="G519" s="294"/>
      <c r="H519" s="280" t="s">
        <v>1469</v>
      </c>
      <c r="I519" s="281"/>
      <c r="J519" s="282"/>
    </row>
    <row r="520" spans="1:10" ht="15.75">
      <c r="A520" s="92" t="s">
        <v>621</v>
      </c>
      <c r="B520" s="88">
        <v>64</v>
      </c>
      <c r="C520" s="88">
        <v>3</v>
      </c>
      <c r="D520" s="88">
        <v>3.8</v>
      </c>
      <c r="E520" s="294" t="s">
        <v>280</v>
      </c>
      <c r="F520" s="294"/>
      <c r="G520" s="294"/>
      <c r="H520" s="280" t="s">
        <v>1469</v>
      </c>
      <c r="I520" s="281"/>
      <c r="J520" s="282"/>
    </row>
    <row r="521" spans="1:10" ht="15.75">
      <c r="A521" s="92" t="s">
        <v>621</v>
      </c>
      <c r="B521" s="88">
        <v>64</v>
      </c>
      <c r="C521" s="88">
        <v>8</v>
      </c>
      <c r="D521" s="88">
        <v>12</v>
      </c>
      <c r="E521" s="294" t="s">
        <v>623</v>
      </c>
      <c r="F521" s="294"/>
      <c r="G521" s="294"/>
      <c r="H521" s="280" t="s">
        <v>501</v>
      </c>
      <c r="I521" s="281"/>
      <c r="J521" s="282"/>
    </row>
    <row r="522" spans="1:10" ht="15.75">
      <c r="A522" s="92" t="s">
        <v>621</v>
      </c>
      <c r="B522" s="88">
        <v>64</v>
      </c>
      <c r="C522" s="88">
        <v>9</v>
      </c>
      <c r="D522" s="88">
        <v>0.6</v>
      </c>
      <c r="E522" s="294" t="s">
        <v>280</v>
      </c>
      <c r="F522" s="294"/>
      <c r="G522" s="294"/>
      <c r="H522" s="280" t="s">
        <v>1470</v>
      </c>
      <c r="I522" s="281"/>
      <c r="J522" s="282"/>
    </row>
    <row r="523" spans="1:10" ht="15.75">
      <c r="A523" s="92" t="s">
        <v>621</v>
      </c>
      <c r="B523" s="88">
        <v>64</v>
      </c>
      <c r="C523" s="88">
        <v>12</v>
      </c>
      <c r="D523" s="88">
        <v>2.7</v>
      </c>
      <c r="E523" s="294" t="s">
        <v>280</v>
      </c>
      <c r="F523" s="294"/>
      <c r="G523" s="294"/>
      <c r="H523" s="280" t="s">
        <v>1470</v>
      </c>
      <c r="I523" s="281"/>
      <c r="J523" s="282"/>
    </row>
    <row r="524" spans="1:10" ht="15.75">
      <c r="A524" s="92" t="s">
        <v>621</v>
      </c>
      <c r="B524" s="88">
        <v>64</v>
      </c>
      <c r="C524" s="88">
        <v>14</v>
      </c>
      <c r="D524" s="88">
        <v>0.5</v>
      </c>
      <c r="E524" s="294" t="s">
        <v>330</v>
      </c>
      <c r="F524" s="294"/>
      <c r="G524" s="294"/>
      <c r="H524" s="280" t="s">
        <v>1470</v>
      </c>
      <c r="I524" s="281"/>
      <c r="J524" s="282"/>
    </row>
    <row r="525" spans="1:10" ht="15.75">
      <c r="A525" s="92" t="s">
        <v>621</v>
      </c>
      <c r="B525" s="88">
        <v>64</v>
      </c>
      <c r="C525" s="88">
        <v>15</v>
      </c>
      <c r="D525" s="88">
        <v>0.4</v>
      </c>
      <c r="E525" s="294" t="s">
        <v>330</v>
      </c>
      <c r="F525" s="294"/>
      <c r="G525" s="294"/>
      <c r="H525" s="280" t="s">
        <v>1470</v>
      </c>
      <c r="I525" s="281"/>
      <c r="J525" s="282"/>
    </row>
    <row r="526" spans="1:10" ht="15.75">
      <c r="A526" s="92" t="s">
        <v>621</v>
      </c>
      <c r="B526" s="88">
        <v>64</v>
      </c>
      <c r="C526" s="88">
        <v>16</v>
      </c>
      <c r="D526" s="88">
        <v>0.5</v>
      </c>
      <c r="E526" s="294" t="s">
        <v>330</v>
      </c>
      <c r="F526" s="294"/>
      <c r="G526" s="294"/>
      <c r="H526" s="280" t="s">
        <v>1470</v>
      </c>
      <c r="I526" s="281"/>
      <c r="J526" s="282"/>
    </row>
    <row r="527" spans="1:10" ht="15.75">
      <c r="A527" s="93"/>
      <c r="B527" s="97" t="s">
        <v>406</v>
      </c>
      <c r="C527" s="93"/>
      <c r="D527" s="90">
        <f>SUM(D251:D526)</f>
        <v>447.1999999999998</v>
      </c>
      <c r="E527" s="94"/>
      <c r="F527" s="95"/>
      <c r="G527" s="96"/>
      <c r="H527" s="280"/>
      <c r="I527" s="281"/>
      <c r="J527" s="282"/>
    </row>
    <row r="528" spans="1:10" ht="15.75">
      <c r="A528" s="92" t="s">
        <v>625</v>
      </c>
      <c r="B528" s="92">
        <v>61</v>
      </c>
      <c r="C528" s="99" t="s">
        <v>626</v>
      </c>
      <c r="D528" s="92">
        <v>81</v>
      </c>
      <c r="E528" s="294" t="s">
        <v>627</v>
      </c>
      <c r="F528" s="294"/>
      <c r="G528" s="294"/>
      <c r="H528" s="280" t="s">
        <v>502</v>
      </c>
      <c r="I528" s="281"/>
      <c r="J528" s="282"/>
    </row>
    <row r="529" spans="1:10" ht="15.75">
      <c r="A529" s="92" t="s">
        <v>625</v>
      </c>
      <c r="B529" s="92">
        <v>62</v>
      </c>
      <c r="C529" s="93" t="s">
        <v>628</v>
      </c>
      <c r="D529" s="92">
        <v>63</v>
      </c>
      <c r="E529" s="294" t="s">
        <v>627</v>
      </c>
      <c r="F529" s="294"/>
      <c r="G529" s="294"/>
      <c r="H529" s="280" t="s">
        <v>1444</v>
      </c>
      <c r="I529" s="281"/>
      <c r="J529" s="282"/>
    </row>
    <row r="530" spans="1:10" ht="15.75">
      <c r="A530" s="92" t="s">
        <v>625</v>
      </c>
      <c r="B530" s="92">
        <v>69</v>
      </c>
      <c r="C530" s="93" t="s">
        <v>629</v>
      </c>
      <c r="D530" s="92">
        <v>76</v>
      </c>
      <c r="E530" s="294" t="s">
        <v>627</v>
      </c>
      <c r="F530" s="294"/>
      <c r="G530" s="294"/>
      <c r="H530" s="280" t="s">
        <v>1444</v>
      </c>
      <c r="I530" s="281"/>
      <c r="J530" s="282"/>
    </row>
    <row r="531" spans="1:10" ht="15.75">
      <c r="A531" s="92" t="s">
        <v>625</v>
      </c>
      <c r="B531" s="92">
        <v>70</v>
      </c>
      <c r="C531" s="93" t="s">
        <v>630</v>
      </c>
      <c r="D531" s="92">
        <v>76</v>
      </c>
      <c r="E531" s="294" t="s">
        <v>627</v>
      </c>
      <c r="F531" s="294"/>
      <c r="G531" s="294"/>
      <c r="H531" s="280" t="s">
        <v>1444</v>
      </c>
      <c r="I531" s="281"/>
      <c r="J531" s="282"/>
    </row>
    <row r="532" spans="1:10" ht="15.75">
      <c r="A532" s="93"/>
      <c r="B532" s="97" t="s">
        <v>406</v>
      </c>
      <c r="C532" s="93"/>
      <c r="D532" s="100">
        <f>SUM(D528:D531)</f>
        <v>296</v>
      </c>
      <c r="E532" s="294"/>
      <c r="F532" s="294"/>
      <c r="G532" s="294"/>
      <c r="H532" s="280" t="s">
        <v>1444</v>
      </c>
      <c r="I532" s="281"/>
      <c r="J532" s="282"/>
    </row>
    <row r="533" spans="1:10" ht="15.75">
      <c r="A533" s="92" t="s">
        <v>625</v>
      </c>
      <c r="B533" s="92">
        <v>53</v>
      </c>
      <c r="C533" s="88">
        <v>11</v>
      </c>
      <c r="D533" s="92">
        <v>29</v>
      </c>
      <c r="E533" s="294" t="s">
        <v>631</v>
      </c>
      <c r="F533" s="294"/>
      <c r="G533" s="294"/>
      <c r="H533" s="280"/>
      <c r="I533" s="281"/>
      <c r="J533" s="282"/>
    </row>
    <row r="534" spans="1:10" ht="15.75">
      <c r="A534" s="92" t="s">
        <v>625</v>
      </c>
      <c r="B534" s="92">
        <v>53</v>
      </c>
      <c r="C534" s="88">
        <v>6</v>
      </c>
      <c r="D534" s="92">
        <v>1.2</v>
      </c>
      <c r="E534" s="294" t="s">
        <v>632</v>
      </c>
      <c r="F534" s="294"/>
      <c r="G534" s="294"/>
      <c r="H534" s="280" t="s">
        <v>1444</v>
      </c>
      <c r="I534" s="281"/>
      <c r="J534" s="282"/>
    </row>
    <row r="535" spans="1:10" ht="15.75">
      <c r="A535" s="92" t="s">
        <v>625</v>
      </c>
      <c r="B535" s="92">
        <v>52</v>
      </c>
      <c r="C535" s="88">
        <v>3</v>
      </c>
      <c r="D535" s="92">
        <v>17</v>
      </c>
      <c r="E535" s="294" t="s">
        <v>633</v>
      </c>
      <c r="F535" s="294"/>
      <c r="G535" s="294"/>
      <c r="H535" s="280" t="s">
        <v>1444</v>
      </c>
      <c r="I535" s="281"/>
      <c r="J535" s="282"/>
    </row>
    <row r="536" spans="1:10" ht="15.75">
      <c r="A536" s="92" t="s">
        <v>625</v>
      </c>
      <c r="B536" s="92">
        <v>29</v>
      </c>
      <c r="C536" s="88" t="s">
        <v>626</v>
      </c>
      <c r="D536" s="88">
        <v>30</v>
      </c>
      <c r="E536" s="294" t="s">
        <v>634</v>
      </c>
      <c r="F536" s="294"/>
      <c r="G536" s="294"/>
      <c r="H536" s="280" t="s">
        <v>1444</v>
      </c>
      <c r="I536" s="281"/>
      <c r="J536" s="282"/>
    </row>
    <row r="537" spans="1:10" ht="15.75">
      <c r="A537" s="92" t="s">
        <v>625</v>
      </c>
      <c r="B537" s="92">
        <v>28</v>
      </c>
      <c r="C537" s="88" t="s">
        <v>635</v>
      </c>
      <c r="D537" s="92">
        <v>30</v>
      </c>
      <c r="E537" s="294" t="s">
        <v>634</v>
      </c>
      <c r="F537" s="294"/>
      <c r="G537" s="294"/>
      <c r="H537" s="280" t="s">
        <v>1444</v>
      </c>
      <c r="I537" s="281"/>
      <c r="J537" s="282"/>
    </row>
    <row r="538" spans="1:10" ht="15.75">
      <c r="A538" s="92" t="s">
        <v>625</v>
      </c>
      <c r="B538" s="92">
        <v>27</v>
      </c>
      <c r="C538" s="88" t="s">
        <v>629</v>
      </c>
      <c r="D538" s="92">
        <v>64</v>
      </c>
      <c r="E538" s="294" t="s">
        <v>634</v>
      </c>
      <c r="F538" s="294"/>
      <c r="G538" s="294"/>
      <c r="H538" s="280" t="s">
        <v>1444</v>
      </c>
      <c r="I538" s="281"/>
      <c r="J538" s="282"/>
    </row>
    <row r="539" spans="1:10" ht="15.75">
      <c r="A539" s="92" t="s">
        <v>625</v>
      </c>
      <c r="B539" s="92">
        <v>25</v>
      </c>
      <c r="C539" s="88">
        <v>4</v>
      </c>
      <c r="D539" s="92">
        <v>0.7</v>
      </c>
      <c r="E539" s="294" t="s">
        <v>330</v>
      </c>
      <c r="F539" s="294"/>
      <c r="G539" s="294"/>
      <c r="H539" s="280" t="s">
        <v>1470</v>
      </c>
      <c r="I539" s="281"/>
      <c r="J539" s="282"/>
    </row>
    <row r="540" spans="1:10" ht="15.75">
      <c r="A540" s="92" t="s">
        <v>625</v>
      </c>
      <c r="B540" s="92">
        <v>25</v>
      </c>
      <c r="C540" s="88">
        <v>6</v>
      </c>
      <c r="D540" s="92">
        <v>0.8</v>
      </c>
      <c r="E540" s="294" t="s">
        <v>330</v>
      </c>
      <c r="F540" s="294"/>
      <c r="G540" s="294"/>
      <c r="H540" s="280" t="s">
        <v>1470</v>
      </c>
      <c r="I540" s="281"/>
      <c r="J540" s="282"/>
    </row>
    <row r="541" spans="1:10" ht="15.75">
      <c r="A541" s="92" t="s">
        <v>625</v>
      </c>
      <c r="B541" s="92">
        <v>25</v>
      </c>
      <c r="C541" s="88">
        <v>7</v>
      </c>
      <c r="D541" s="92">
        <v>0.3</v>
      </c>
      <c r="E541" s="294" t="s">
        <v>330</v>
      </c>
      <c r="F541" s="294"/>
      <c r="G541" s="294"/>
      <c r="H541" s="280" t="s">
        <v>1470</v>
      </c>
      <c r="I541" s="281"/>
      <c r="J541" s="282"/>
    </row>
    <row r="542" spans="1:10" ht="15.75">
      <c r="A542" s="92" t="s">
        <v>625</v>
      </c>
      <c r="B542" s="92">
        <v>25</v>
      </c>
      <c r="C542" s="88">
        <v>17</v>
      </c>
      <c r="D542" s="92">
        <v>0.7</v>
      </c>
      <c r="E542" s="294" t="s">
        <v>330</v>
      </c>
      <c r="F542" s="294"/>
      <c r="G542" s="294"/>
      <c r="H542" s="280" t="s">
        <v>1470</v>
      </c>
      <c r="I542" s="281"/>
      <c r="J542" s="282"/>
    </row>
    <row r="543" spans="1:10" ht="15.75">
      <c r="A543" s="92" t="s">
        <v>625</v>
      </c>
      <c r="B543" s="92">
        <v>25</v>
      </c>
      <c r="C543" s="88">
        <v>18</v>
      </c>
      <c r="D543" s="92">
        <v>0.3</v>
      </c>
      <c r="E543" s="294" t="s">
        <v>330</v>
      </c>
      <c r="F543" s="294"/>
      <c r="G543" s="294"/>
      <c r="H543" s="280" t="s">
        <v>1470</v>
      </c>
      <c r="I543" s="281"/>
      <c r="J543" s="282"/>
    </row>
    <row r="544" spans="1:10" ht="15.75">
      <c r="A544" s="92" t="s">
        <v>625</v>
      </c>
      <c r="B544" s="92">
        <v>25</v>
      </c>
      <c r="C544" s="88">
        <v>22</v>
      </c>
      <c r="D544" s="92">
        <v>0.4</v>
      </c>
      <c r="E544" s="294" t="s">
        <v>330</v>
      </c>
      <c r="F544" s="294"/>
      <c r="G544" s="294"/>
      <c r="H544" s="280" t="s">
        <v>1470</v>
      </c>
      <c r="I544" s="281"/>
      <c r="J544" s="282"/>
    </row>
    <row r="545" spans="1:10" ht="15.75">
      <c r="A545" s="92" t="s">
        <v>625</v>
      </c>
      <c r="B545" s="92">
        <v>25</v>
      </c>
      <c r="C545" s="88">
        <v>23</v>
      </c>
      <c r="D545" s="92">
        <v>4</v>
      </c>
      <c r="E545" s="294" t="s">
        <v>330</v>
      </c>
      <c r="F545" s="294"/>
      <c r="G545" s="294"/>
      <c r="H545" s="280" t="s">
        <v>1444</v>
      </c>
      <c r="I545" s="281"/>
      <c r="J545" s="282"/>
    </row>
    <row r="546" spans="1:10" ht="15.75">
      <c r="A546" s="101"/>
      <c r="B546" s="102" t="s">
        <v>406</v>
      </c>
      <c r="C546" s="101"/>
      <c r="D546" s="103">
        <f>SUM(D533:D545)</f>
        <v>178.4</v>
      </c>
      <c r="E546" s="104"/>
      <c r="F546" s="105"/>
      <c r="G546" s="106"/>
      <c r="H546" s="280"/>
      <c r="I546" s="281"/>
      <c r="J546" s="282"/>
    </row>
    <row r="547" spans="1:10" ht="15.75">
      <c r="A547" s="88" t="s">
        <v>636</v>
      </c>
      <c r="B547" s="88">
        <v>1</v>
      </c>
      <c r="C547" s="88">
        <v>10</v>
      </c>
      <c r="D547" s="88">
        <v>0.5</v>
      </c>
      <c r="E547" s="294" t="s">
        <v>280</v>
      </c>
      <c r="F547" s="294"/>
      <c r="G547" s="294"/>
      <c r="H547" s="280" t="s">
        <v>1444</v>
      </c>
      <c r="I547" s="281"/>
      <c r="J547" s="282"/>
    </row>
    <row r="548" spans="1:10" ht="15.75">
      <c r="A548" s="88" t="s">
        <v>636</v>
      </c>
      <c r="B548" s="88">
        <v>4</v>
      </c>
      <c r="C548" s="88">
        <v>16</v>
      </c>
      <c r="D548" s="88">
        <v>1.1</v>
      </c>
      <c r="E548" s="294" t="s">
        <v>280</v>
      </c>
      <c r="F548" s="294"/>
      <c r="G548" s="294"/>
      <c r="H548" s="280" t="s">
        <v>1444</v>
      </c>
      <c r="I548" s="281"/>
      <c r="J548" s="282"/>
    </row>
    <row r="549" spans="1:10" ht="15.75">
      <c r="A549" s="88" t="s">
        <v>636</v>
      </c>
      <c r="B549" s="88">
        <v>5</v>
      </c>
      <c r="C549" s="88">
        <v>8</v>
      </c>
      <c r="D549" s="88">
        <v>1.1</v>
      </c>
      <c r="E549" s="294" t="s">
        <v>280</v>
      </c>
      <c r="F549" s="294"/>
      <c r="G549" s="294"/>
      <c r="H549" s="280" t="s">
        <v>1444</v>
      </c>
      <c r="I549" s="281"/>
      <c r="J549" s="282"/>
    </row>
    <row r="550" spans="1:10" ht="15.75">
      <c r="A550" s="88" t="s">
        <v>636</v>
      </c>
      <c r="B550" s="88">
        <v>5</v>
      </c>
      <c r="C550" s="88">
        <v>14</v>
      </c>
      <c r="D550" s="88">
        <v>1.3</v>
      </c>
      <c r="E550" s="294" t="s">
        <v>280</v>
      </c>
      <c r="F550" s="294"/>
      <c r="G550" s="294"/>
      <c r="H550" s="280" t="s">
        <v>1444</v>
      </c>
      <c r="I550" s="281"/>
      <c r="J550" s="282"/>
    </row>
    <row r="551" spans="1:10" ht="15.75">
      <c r="A551" s="88" t="s">
        <v>636</v>
      </c>
      <c r="B551" s="88">
        <v>5</v>
      </c>
      <c r="C551" s="88">
        <v>23</v>
      </c>
      <c r="D551" s="88">
        <v>3.3</v>
      </c>
      <c r="E551" s="294" t="s">
        <v>280</v>
      </c>
      <c r="F551" s="294"/>
      <c r="G551" s="294"/>
      <c r="H551" s="280" t="s">
        <v>1444</v>
      </c>
      <c r="I551" s="281"/>
      <c r="J551" s="282"/>
    </row>
    <row r="552" spans="1:10" ht="15.75">
      <c r="A552" s="88" t="s">
        <v>636</v>
      </c>
      <c r="B552" s="88">
        <v>5</v>
      </c>
      <c r="C552" s="88">
        <v>28</v>
      </c>
      <c r="D552" s="88">
        <v>0.8</v>
      </c>
      <c r="E552" s="294" t="s">
        <v>280</v>
      </c>
      <c r="F552" s="294"/>
      <c r="G552" s="294"/>
      <c r="H552" s="280" t="s">
        <v>502</v>
      </c>
      <c r="I552" s="281"/>
      <c r="J552" s="282"/>
    </row>
    <row r="553" spans="1:10" ht="15.75">
      <c r="A553" s="88" t="s">
        <v>636</v>
      </c>
      <c r="B553" s="88">
        <v>7</v>
      </c>
      <c r="C553" s="88">
        <v>25</v>
      </c>
      <c r="D553" s="88">
        <v>1.3</v>
      </c>
      <c r="E553" s="294" t="s">
        <v>280</v>
      </c>
      <c r="F553" s="294"/>
      <c r="G553" s="294"/>
      <c r="H553" s="280" t="s">
        <v>498</v>
      </c>
      <c r="I553" s="281"/>
      <c r="J553" s="282"/>
    </row>
    <row r="554" spans="1:10" ht="15.75">
      <c r="A554" s="88" t="s">
        <v>636</v>
      </c>
      <c r="B554" s="88">
        <v>10</v>
      </c>
      <c r="C554" s="88">
        <v>4</v>
      </c>
      <c r="D554" s="88">
        <v>1.8</v>
      </c>
      <c r="E554" s="294" t="s">
        <v>280</v>
      </c>
      <c r="F554" s="294"/>
      <c r="G554" s="294"/>
      <c r="H554" s="280" t="s">
        <v>1470</v>
      </c>
      <c r="I554" s="281"/>
      <c r="J554" s="282"/>
    </row>
    <row r="555" spans="1:10" ht="15.75">
      <c r="A555" s="88" t="s">
        <v>636</v>
      </c>
      <c r="B555" s="88">
        <v>11</v>
      </c>
      <c r="C555" s="88">
        <v>20</v>
      </c>
      <c r="D555" s="88">
        <v>0.6</v>
      </c>
      <c r="E555" s="294" t="s">
        <v>280</v>
      </c>
      <c r="F555" s="294"/>
      <c r="G555" s="294"/>
      <c r="H555" s="280" t="s">
        <v>1470</v>
      </c>
      <c r="I555" s="281"/>
      <c r="J555" s="282"/>
    </row>
    <row r="556" spans="1:10" ht="15.75">
      <c r="A556" s="88" t="s">
        <v>636</v>
      </c>
      <c r="B556" s="88">
        <v>11</v>
      </c>
      <c r="C556" s="88">
        <v>30</v>
      </c>
      <c r="D556" s="88">
        <v>1.1</v>
      </c>
      <c r="E556" s="294" t="s">
        <v>280</v>
      </c>
      <c r="F556" s="294"/>
      <c r="G556" s="294"/>
      <c r="H556" s="280" t="s">
        <v>1470</v>
      </c>
      <c r="I556" s="281"/>
      <c r="J556" s="282"/>
    </row>
    <row r="557" spans="1:10" ht="15.75">
      <c r="A557" s="88" t="s">
        <v>636</v>
      </c>
      <c r="B557" s="88">
        <v>11</v>
      </c>
      <c r="C557" s="88">
        <v>47</v>
      </c>
      <c r="D557" s="88">
        <v>0.5</v>
      </c>
      <c r="E557" s="294" t="s">
        <v>280</v>
      </c>
      <c r="F557" s="294"/>
      <c r="G557" s="294"/>
      <c r="H557" s="280" t="s">
        <v>1470</v>
      </c>
      <c r="I557" s="281"/>
      <c r="J557" s="282"/>
    </row>
    <row r="558" spans="1:10" ht="15.75">
      <c r="A558" s="88" t="s">
        <v>636</v>
      </c>
      <c r="B558" s="88">
        <v>11</v>
      </c>
      <c r="C558" s="88">
        <v>51</v>
      </c>
      <c r="D558" s="88">
        <v>1.1</v>
      </c>
      <c r="E558" s="294" t="s">
        <v>280</v>
      </c>
      <c r="F558" s="294"/>
      <c r="G558" s="294"/>
      <c r="H558" s="280" t="s">
        <v>1470</v>
      </c>
      <c r="I558" s="281"/>
      <c r="J558" s="282"/>
    </row>
    <row r="559" spans="1:10" ht="15.75">
      <c r="A559" s="88" t="s">
        <v>636</v>
      </c>
      <c r="B559" s="88">
        <v>12</v>
      </c>
      <c r="C559" s="88">
        <v>16</v>
      </c>
      <c r="D559" s="88">
        <v>0.9</v>
      </c>
      <c r="E559" s="294" t="s">
        <v>280</v>
      </c>
      <c r="F559" s="294"/>
      <c r="G559" s="294"/>
      <c r="H559" s="280" t="s">
        <v>1444</v>
      </c>
      <c r="I559" s="281"/>
      <c r="J559" s="282"/>
    </row>
    <row r="560" spans="1:10" ht="15.75">
      <c r="A560" s="88" t="s">
        <v>636</v>
      </c>
      <c r="B560" s="88">
        <v>12</v>
      </c>
      <c r="C560" s="88">
        <v>21</v>
      </c>
      <c r="D560" s="88">
        <v>0.6</v>
      </c>
      <c r="E560" s="294" t="s">
        <v>280</v>
      </c>
      <c r="F560" s="294"/>
      <c r="G560" s="294"/>
      <c r="H560" s="280" t="s">
        <v>1444</v>
      </c>
      <c r="I560" s="281"/>
      <c r="J560" s="282"/>
    </row>
    <row r="561" spans="1:10" ht="15.75">
      <c r="A561" s="88" t="s">
        <v>636</v>
      </c>
      <c r="B561" s="88">
        <v>12</v>
      </c>
      <c r="C561" s="88">
        <v>23</v>
      </c>
      <c r="D561" s="88">
        <v>1</v>
      </c>
      <c r="E561" s="294" t="s">
        <v>280</v>
      </c>
      <c r="F561" s="294"/>
      <c r="G561" s="294"/>
      <c r="H561" s="280" t="s">
        <v>1444</v>
      </c>
      <c r="I561" s="281"/>
      <c r="J561" s="282"/>
    </row>
    <row r="562" spans="1:10" ht="15.75">
      <c r="A562" s="88" t="s">
        <v>636</v>
      </c>
      <c r="B562" s="88">
        <v>14</v>
      </c>
      <c r="C562" s="88">
        <v>16</v>
      </c>
      <c r="D562" s="88">
        <v>0.8</v>
      </c>
      <c r="E562" s="294" t="s">
        <v>280</v>
      </c>
      <c r="F562" s="294"/>
      <c r="G562" s="294"/>
      <c r="H562" s="280" t="s">
        <v>1444</v>
      </c>
      <c r="I562" s="281"/>
      <c r="J562" s="282"/>
    </row>
    <row r="563" spans="1:10" ht="15.75">
      <c r="A563" s="88" t="s">
        <v>636</v>
      </c>
      <c r="B563" s="88">
        <v>16</v>
      </c>
      <c r="C563" s="88">
        <v>3</v>
      </c>
      <c r="D563" s="88">
        <v>0.6</v>
      </c>
      <c r="E563" s="294" t="s">
        <v>280</v>
      </c>
      <c r="F563" s="294"/>
      <c r="G563" s="294"/>
      <c r="H563" s="280" t="s">
        <v>1444</v>
      </c>
      <c r="I563" s="281"/>
      <c r="J563" s="282"/>
    </row>
    <row r="564" spans="1:10" ht="15.75">
      <c r="A564" s="88" t="s">
        <v>636</v>
      </c>
      <c r="B564" s="88">
        <v>16</v>
      </c>
      <c r="C564" s="88">
        <v>16</v>
      </c>
      <c r="D564" s="88">
        <v>1.2</v>
      </c>
      <c r="E564" s="294" t="s">
        <v>280</v>
      </c>
      <c r="F564" s="294"/>
      <c r="G564" s="294"/>
      <c r="H564" s="280" t="s">
        <v>1444</v>
      </c>
      <c r="I564" s="281"/>
      <c r="J564" s="282"/>
    </row>
    <row r="565" spans="1:10" ht="15.75">
      <c r="A565" s="88" t="s">
        <v>636</v>
      </c>
      <c r="B565" s="88">
        <v>17</v>
      </c>
      <c r="C565" s="88">
        <v>6</v>
      </c>
      <c r="D565" s="88">
        <v>0.6</v>
      </c>
      <c r="E565" s="294" t="s">
        <v>280</v>
      </c>
      <c r="F565" s="294"/>
      <c r="G565" s="294"/>
      <c r="H565" s="280" t="s">
        <v>1444</v>
      </c>
      <c r="I565" s="281"/>
      <c r="J565" s="282"/>
    </row>
    <row r="566" spans="1:10" ht="15.75">
      <c r="A566" s="88" t="s">
        <v>636</v>
      </c>
      <c r="B566" s="88">
        <v>17</v>
      </c>
      <c r="C566" s="88">
        <v>21</v>
      </c>
      <c r="D566" s="88">
        <v>1.1</v>
      </c>
      <c r="E566" s="294" t="s">
        <v>280</v>
      </c>
      <c r="F566" s="294"/>
      <c r="G566" s="294"/>
      <c r="H566" s="280" t="s">
        <v>1444</v>
      </c>
      <c r="I566" s="281"/>
      <c r="J566" s="282"/>
    </row>
    <row r="567" spans="1:10" ht="15.75">
      <c r="A567" s="88" t="s">
        <v>636</v>
      </c>
      <c r="B567" s="88">
        <v>17</v>
      </c>
      <c r="C567" s="88">
        <v>30</v>
      </c>
      <c r="D567" s="88">
        <v>3.6</v>
      </c>
      <c r="E567" s="294" t="s">
        <v>280</v>
      </c>
      <c r="F567" s="294"/>
      <c r="G567" s="294"/>
      <c r="H567" s="280" t="s">
        <v>1444</v>
      </c>
      <c r="I567" s="281"/>
      <c r="J567" s="282"/>
    </row>
    <row r="568" spans="1:10" ht="15.75">
      <c r="A568" s="88" t="s">
        <v>636</v>
      </c>
      <c r="B568" s="88">
        <v>18</v>
      </c>
      <c r="C568" s="88">
        <v>6</v>
      </c>
      <c r="D568" s="88">
        <v>2.1</v>
      </c>
      <c r="E568" s="294" t="s">
        <v>280</v>
      </c>
      <c r="F568" s="294"/>
      <c r="G568" s="294"/>
      <c r="H568" s="280" t="s">
        <v>1444</v>
      </c>
      <c r="I568" s="281"/>
      <c r="J568" s="282"/>
    </row>
    <row r="569" spans="1:10" ht="15.75">
      <c r="A569" s="88" t="s">
        <v>636</v>
      </c>
      <c r="B569" s="88">
        <v>19</v>
      </c>
      <c r="C569" s="88">
        <v>8</v>
      </c>
      <c r="D569" s="88">
        <v>0.5</v>
      </c>
      <c r="E569" s="294" t="s">
        <v>280</v>
      </c>
      <c r="F569" s="294"/>
      <c r="G569" s="294"/>
      <c r="H569" s="280" t="s">
        <v>1444</v>
      </c>
      <c r="I569" s="281"/>
      <c r="J569" s="282"/>
    </row>
    <row r="570" spans="1:10" ht="15.75">
      <c r="A570" s="88" t="s">
        <v>636</v>
      </c>
      <c r="B570" s="88">
        <v>19</v>
      </c>
      <c r="C570" s="88">
        <v>10</v>
      </c>
      <c r="D570" s="88">
        <v>0.6</v>
      </c>
      <c r="E570" s="294" t="s">
        <v>280</v>
      </c>
      <c r="F570" s="294"/>
      <c r="G570" s="294"/>
      <c r="H570" s="280" t="s">
        <v>1444</v>
      </c>
      <c r="I570" s="281"/>
      <c r="J570" s="282"/>
    </row>
    <row r="571" spans="1:10" ht="15.75">
      <c r="A571" s="88" t="s">
        <v>636</v>
      </c>
      <c r="B571" s="88">
        <v>19</v>
      </c>
      <c r="C571" s="88">
        <v>13</v>
      </c>
      <c r="D571" s="88">
        <v>1.1</v>
      </c>
      <c r="E571" s="294" t="s">
        <v>280</v>
      </c>
      <c r="F571" s="294"/>
      <c r="G571" s="294"/>
      <c r="H571" s="280" t="s">
        <v>1444</v>
      </c>
      <c r="I571" s="281"/>
      <c r="J571" s="282"/>
    </row>
    <row r="572" spans="1:10" ht="15.75">
      <c r="A572" s="88" t="s">
        <v>636</v>
      </c>
      <c r="B572" s="88">
        <v>20</v>
      </c>
      <c r="C572" s="88">
        <v>2</v>
      </c>
      <c r="D572" s="88">
        <v>0.8</v>
      </c>
      <c r="E572" s="294" t="s">
        <v>280</v>
      </c>
      <c r="F572" s="294"/>
      <c r="G572" s="294"/>
      <c r="H572" s="280" t="s">
        <v>1444</v>
      </c>
      <c r="I572" s="281"/>
      <c r="J572" s="282"/>
    </row>
    <row r="573" spans="1:10" ht="15.75">
      <c r="A573" s="88" t="s">
        <v>636</v>
      </c>
      <c r="B573" s="88">
        <v>21</v>
      </c>
      <c r="C573" s="88">
        <v>15</v>
      </c>
      <c r="D573" s="88">
        <v>4.5</v>
      </c>
      <c r="E573" s="294" t="s">
        <v>280</v>
      </c>
      <c r="F573" s="294"/>
      <c r="G573" s="294"/>
      <c r="H573" s="280" t="s">
        <v>1444</v>
      </c>
      <c r="I573" s="281"/>
      <c r="J573" s="282"/>
    </row>
    <row r="574" spans="1:10" ht="15.75">
      <c r="A574" s="88" t="s">
        <v>636</v>
      </c>
      <c r="B574" s="88">
        <v>21</v>
      </c>
      <c r="C574" s="88">
        <v>25</v>
      </c>
      <c r="D574" s="88">
        <v>0.5</v>
      </c>
      <c r="E574" s="294" t="s">
        <v>280</v>
      </c>
      <c r="F574" s="294"/>
      <c r="G574" s="294"/>
      <c r="H574" s="280" t="s">
        <v>1444</v>
      </c>
      <c r="I574" s="281"/>
      <c r="J574" s="282"/>
    </row>
    <row r="575" spans="1:10" ht="15.75">
      <c r="A575" s="88" t="s">
        <v>636</v>
      </c>
      <c r="B575" s="88">
        <v>27</v>
      </c>
      <c r="C575" s="88">
        <v>18</v>
      </c>
      <c r="D575" s="88">
        <v>0.6</v>
      </c>
      <c r="E575" s="294" t="s">
        <v>280</v>
      </c>
      <c r="F575" s="294"/>
      <c r="G575" s="294"/>
      <c r="H575" s="280" t="s">
        <v>502</v>
      </c>
      <c r="I575" s="281"/>
      <c r="J575" s="282"/>
    </row>
    <row r="576" spans="1:10" ht="15.75">
      <c r="A576" s="88" t="s">
        <v>636</v>
      </c>
      <c r="B576" s="88">
        <v>28</v>
      </c>
      <c r="C576" s="88">
        <v>15</v>
      </c>
      <c r="D576" s="88">
        <v>2.8</v>
      </c>
      <c r="E576" s="294" t="s">
        <v>280</v>
      </c>
      <c r="F576" s="294"/>
      <c r="G576" s="294"/>
      <c r="H576" s="280" t="s">
        <v>498</v>
      </c>
      <c r="I576" s="281"/>
      <c r="J576" s="282"/>
    </row>
    <row r="577" spans="1:10" ht="15.75">
      <c r="A577" s="88" t="s">
        <v>636</v>
      </c>
      <c r="B577" s="88">
        <v>28</v>
      </c>
      <c r="C577" s="88">
        <v>22</v>
      </c>
      <c r="D577" s="88">
        <v>0.5</v>
      </c>
      <c r="E577" s="294" t="s">
        <v>280</v>
      </c>
      <c r="F577" s="294"/>
      <c r="G577" s="294"/>
      <c r="H577" s="280" t="s">
        <v>1444</v>
      </c>
      <c r="I577" s="281"/>
      <c r="J577" s="282"/>
    </row>
    <row r="578" spans="1:10" ht="15.75">
      <c r="A578" s="88" t="s">
        <v>636</v>
      </c>
      <c r="B578" s="88">
        <v>29</v>
      </c>
      <c r="C578" s="88">
        <v>11</v>
      </c>
      <c r="D578" s="88">
        <v>1</v>
      </c>
      <c r="E578" s="294" t="s">
        <v>280</v>
      </c>
      <c r="F578" s="294"/>
      <c r="G578" s="294"/>
      <c r="H578" s="280" t="s">
        <v>498</v>
      </c>
      <c r="I578" s="281"/>
      <c r="J578" s="282"/>
    </row>
    <row r="579" spans="1:10" ht="15.75">
      <c r="A579" s="88" t="s">
        <v>636</v>
      </c>
      <c r="B579" s="88">
        <v>29</v>
      </c>
      <c r="C579" s="88">
        <v>12</v>
      </c>
      <c r="D579" s="88">
        <v>0.7</v>
      </c>
      <c r="E579" s="294" t="s">
        <v>280</v>
      </c>
      <c r="F579" s="294"/>
      <c r="G579" s="294"/>
      <c r="H579" s="280" t="s">
        <v>498</v>
      </c>
      <c r="I579" s="281"/>
      <c r="J579" s="282"/>
    </row>
    <row r="580" spans="1:10" ht="15.75">
      <c r="A580" s="88" t="s">
        <v>636</v>
      </c>
      <c r="B580" s="88">
        <v>29</v>
      </c>
      <c r="C580" s="88">
        <v>25</v>
      </c>
      <c r="D580" s="88">
        <v>2</v>
      </c>
      <c r="E580" s="294" t="s">
        <v>280</v>
      </c>
      <c r="F580" s="294"/>
      <c r="G580" s="294"/>
      <c r="H580" s="280" t="s">
        <v>502</v>
      </c>
      <c r="I580" s="281"/>
      <c r="J580" s="282"/>
    </row>
    <row r="581" spans="1:10" ht="15.75">
      <c r="A581" s="88" t="s">
        <v>636</v>
      </c>
      <c r="B581" s="88">
        <v>29</v>
      </c>
      <c r="C581" s="88">
        <v>28</v>
      </c>
      <c r="D581" s="88">
        <v>0.5</v>
      </c>
      <c r="E581" s="294" t="s">
        <v>280</v>
      </c>
      <c r="F581" s="294"/>
      <c r="G581" s="294"/>
      <c r="H581" s="280" t="s">
        <v>1471</v>
      </c>
      <c r="I581" s="281"/>
      <c r="J581" s="282"/>
    </row>
    <row r="582" spans="1:10" ht="15.75">
      <c r="A582" s="88" t="s">
        <v>636</v>
      </c>
      <c r="B582" s="88">
        <v>29</v>
      </c>
      <c r="C582" s="88">
        <v>52</v>
      </c>
      <c r="D582" s="88">
        <v>0.7</v>
      </c>
      <c r="E582" s="294" t="s">
        <v>280</v>
      </c>
      <c r="F582" s="294"/>
      <c r="G582" s="294"/>
      <c r="H582" s="280" t="s">
        <v>500</v>
      </c>
      <c r="I582" s="281"/>
      <c r="J582" s="282"/>
    </row>
    <row r="583" spans="1:10" ht="15.75">
      <c r="A583" s="88" t="s">
        <v>636</v>
      </c>
      <c r="B583" s="88">
        <v>29</v>
      </c>
      <c r="C583" s="88">
        <v>73</v>
      </c>
      <c r="D583" s="88">
        <v>1</v>
      </c>
      <c r="E583" s="294" t="s">
        <v>280</v>
      </c>
      <c r="F583" s="294"/>
      <c r="G583" s="294"/>
      <c r="H583" s="280" t="s">
        <v>500</v>
      </c>
      <c r="I583" s="281"/>
      <c r="J583" s="282"/>
    </row>
    <row r="584" spans="1:10" ht="15.75">
      <c r="A584" s="88" t="s">
        <v>636</v>
      </c>
      <c r="B584" s="88">
        <v>34</v>
      </c>
      <c r="C584" s="88">
        <v>18</v>
      </c>
      <c r="D584" s="88">
        <v>0.5</v>
      </c>
      <c r="E584" s="294" t="s">
        <v>280</v>
      </c>
      <c r="F584" s="294"/>
      <c r="G584" s="294"/>
      <c r="H584" s="280" t="s">
        <v>500</v>
      </c>
      <c r="I584" s="281"/>
      <c r="J584" s="282"/>
    </row>
    <row r="585" spans="1:10" ht="15.75">
      <c r="A585" s="88" t="s">
        <v>636</v>
      </c>
      <c r="B585" s="88">
        <v>34</v>
      </c>
      <c r="C585" s="88">
        <v>23</v>
      </c>
      <c r="D585" s="88">
        <v>0.8</v>
      </c>
      <c r="E585" s="294" t="s">
        <v>280</v>
      </c>
      <c r="F585" s="294"/>
      <c r="G585" s="294"/>
      <c r="H585" s="280" t="s">
        <v>500</v>
      </c>
      <c r="I585" s="281"/>
      <c r="J585" s="282"/>
    </row>
    <row r="586" spans="1:10" ht="15.75">
      <c r="A586" s="88" t="s">
        <v>636</v>
      </c>
      <c r="B586" s="88">
        <v>34</v>
      </c>
      <c r="C586" s="88">
        <v>25</v>
      </c>
      <c r="D586" s="88">
        <v>0.7</v>
      </c>
      <c r="E586" s="294" t="s">
        <v>280</v>
      </c>
      <c r="F586" s="294"/>
      <c r="G586" s="294"/>
      <c r="H586" s="280" t="s">
        <v>500</v>
      </c>
      <c r="I586" s="281"/>
      <c r="J586" s="282"/>
    </row>
    <row r="587" spans="1:10" ht="15.75">
      <c r="A587" s="88" t="s">
        <v>636</v>
      </c>
      <c r="B587" s="88">
        <v>34</v>
      </c>
      <c r="C587" s="88">
        <v>48</v>
      </c>
      <c r="D587" s="88">
        <v>2.6</v>
      </c>
      <c r="E587" s="294" t="s">
        <v>280</v>
      </c>
      <c r="F587" s="294"/>
      <c r="G587" s="294"/>
      <c r="H587" s="280" t="s">
        <v>500</v>
      </c>
      <c r="I587" s="281"/>
      <c r="J587" s="282"/>
    </row>
    <row r="588" spans="1:10" ht="15.75">
      <c r="A588" s="88" t="s">
        <v>636</v>
      </c>
      <c r="B588" s="88">
        <v>34</v>
      </c>
      <c r="C588" s="88">
        <v>57</v>
      </c>
      <c r="D588" s="88">
        <v>2.2</v>
      </c>
      <c r="E588" s="294" t="s">
        <v>280</v>
      </c>
      <c r="F588" s="294"/>
      <c r="G588" s="294"/>
      <c r="H588" s="280" t="s">
        <v>500</v>
      </c>
      <c r="I588" s="281"/>
      <c r="J588" s="282"/>
    </row>
    <row r="589" spans="1:10" ht="15.75">
      <c r="A589" s="88" t="s">
        <v>636</v>
      </c>
      <c r="B589" s="88">
        <v>36</v>
      </c>
      <c r="C589" s="88">
        <v>14</v>
      </c>
      <c r="D589" s="88">
        <v>1</v>
      </c>
      <c r="E589" s="294" t="s">
        <v>280</v>
      </c>
      <c r="F589" s="294"/>
      <c r="G589" s="294"/>
      <c r="H589" s="280" t="s">
        <v>502</v>
      </c>
      <c r="I589" s="281"/>
      <c r="J589" s="282"/>
    </row>
    <row r="590" spans="1:10" ht="15.75">
      <c r="A590" s="88" t="s">
        <v>636</v>
      </c>
      <c r="B590" s="88">
        <v>38</v>
      </c>
      <c r="C590" s="88">
        <v>11</v>
      </c>
      <c r="D590" s="88">
        <v>1.5</v>
      </c>
      <c r="E590" s="294" t="s">
        <v>280</v>
      </c>
      <c r="F590" s="294"/>
      <c r="G590" s="294"/>
      <c r="H590" s="280" t="s">
        <v>502</v>
      </c>
      <c r="I590" s="281"/>
      <c r="J590" s="282"/>
    </row>
    <row r="591" spans="1:10" ht="15.75">
      <c r="A591" s="88" t="s">
        <v>636</v>
      </c>
      <c r="B591" s="88">
        <v>41</v>
      </c>
      <c r="C591" s="88">
        <v>24</v>
      </c>
      <c r="D591" s="88">
        <v>0.8</v>
      </c>
      <c r="E591" s="294" t="s">
        <v>280</v>
      </c>
      <c r="F591" s="294"/>
      <c r="G591" s="294"/>
      <c r="H591" s="280" t="s">
        <v>502</v>
      </c>
      <c r="I591" s="281"/>
      <c r="J591" s="282"/>
    </row>
    <row r="592" spans="1:10" ht="15.75">
      <c r="A592" s="88" t="s">
        <v>636</v>
      </c>
      <c r="B592" s="88">
        <v>43</v>
      </c>
      <c r="C592" s="88">
        <v>33</v>
      </c>
      <c r="D592" s="88">
        <v>0.8</v>
      </c>
      <c r="E592" s="294" t="s">
        <v>280</v>
      </c>
      <c r="F592" s="294"/>
      <c r="G592" s="294"/>
      <c r="H592" s="280" t="s">
        <v>502</v>
      </c>
      <c r="I592" s="281"/>
      <c r="J592" s="282"/>
    </row>
    <row r="593" spans="1:10" ht="15.75">
      <c r="A593" s="88" t="s">
        <v>636</v>
      </c>
      <c r="B593" s="88">
        <v>44</v>
      </c>
      <c r="C593" s="88">
        <v>14</v>
      </c>
      <c r="D593" s="88">
        <v>1.8</v>
      </c>
      <c r="E593" s="294" t="s">
        <v>280</v>
      </c>
      <c r="F593" s="294"/>
      <c r="G593" s="294"/>
      <c r="H593" s="280" t="s">
        <v>1470</v>
      </c>
      <c r="I593" s="281"/>
      <c r="J593" s="282"/>
    </row>
    <row r="594" spans="1:10" ht="15.75">
      <c r="A594" s="88" t="s">
        <v>636</v>
      </c>
      <c r="B594" s="88">
        <v>45</v>
      </c>
      <c r="C594" s="88">
        <v>16</v>
      </c>
      <c r="D594" s="88">
        <v>0.6</v>
      </c>
      <c r="E594" s="294" t="s">
        <v>280</v>
      </c>
      <c r="F594" s="294"/>
      <c r="G594" s="294"/>
      <c r="H594" s="280" t="s">
        <v>1470</v>
      </c>
      <c r="I594" s="281"/>
      <c r="J594" s="282"/>
    </row>
    <row r="595" spans="1:10" ht="15.75">
      <c r="A595" s="88" t="s">
        <v>636</v>
      </c>
      <c r="B595" s="88">
        <v>46</v>
      </c>
      <c r="C595" s="88">
        <v>10</v>
      </c>
      <c r="D595" s="88">
        <v>1.1</v>
      </c>
      <c r="E595" s="294" t="s">
        <v>280</v>
      </c>
      <c r="F595" s="294"/>
      <c r="G595" s="294"/>
      <c r="H595" s="280" t="s">
        <v>1470</v>
      </c>
      <c r="I595" s="281"/>
      <c r="J595" s="282"/>
    </row>
    <row r="596" spans="1:10" ht="15.75">
      <c r="A596" s="88" t="s">
        <v>636</v>
      </c>
      <c r="B596" s="88">
        <v>50</v>
      </c>
      <c r="C596" s="88">
        <v>19</v>
      </c>
      <c r="D596" s="88">
        <v>0.5</v>
      </c>
      <c r="E596" s="294" t="s">
        <v>280</v>
      </c>
      <c r="F596" s="294"/>
      <c r="G596" s="294"/>
      <c r="H596" s="280" t="s">
        <v>1470</v>
      </c>
      <c r="I596" s="281"/>
      <c r="J596" s="282"/>
    </row>
    <row r="597" spans="1:10" ht="15.75">
      <c r="A597" s="88" t="s">
        <v>636</v>
      </c>
      <c r="B597" s="88">
        <v>51</v>
      </c>
      <c r="C597" s="88">
        <v>18</v>
      </c>
      <c r="D597" s="88">
        <v>1.3</v>
      </c>
      <c r="E597" s="294" t="s">
        <v>280</v>
      </c>
      <c r="F597" s="294"/>
      <c r="G597" s="294"/>
      <c r="H597" s="280" t="s">
        <v>1470</v>
      </c>
      <c r="I597" s="281"/>
      <c r="J597" s="282"/>
    </row>
    <row r="598" spans="1:10" ht="15.75">
      <c r="A598" s="88" t="s">
        <v>636</v>
      </c>
      <c r="B598" s="88">
        <v>51</v>
      </c>
      <c r="C598" s="88">
        <v>34</v>
      </c>
      <c r="D598" s="88">
        <v>0.9</v>
      </c>
      <c r="E598" s="294" t="s">
        <v>280</v>
      </c>
      <c r="F598" s="294"/>
      <c r="G598" s="294"/>
      <c r="H598" s="280" t="s">
        <v>502</v>
      </c>
      <c r="I598" s="281"/>
      <c r="J598" s="282"/>
    </row>
    <row r="599" spans="1:10" ht="15.75">
      <c r="A599" s="88" t="s">
        <v>636</v>
      </c>
      <c r="B599" s="88">
        <v>52</v>
      </c>
      <c r="C599" s="88">
        <v>15</v>
      </c>
      <c r="D599" s="88">
        <v>0.5</v>
      </c>
      <c r="E599" s="294" t="s">
        <v>280</v>
      </c>
      <c r="F599" s="294"/>
      <c r="G599" s="294"/>
      <c r="H599" s="280" t="s">
        <v>502</v>
      </c>
      <c r="I599" s="281"/>
      <c r="J599" s="282"/>
    </row>
    <row r="600" spans="1:10" ht="15.75">
      <c r="A600" s="88" t="s">
        <v>636</v>
      </c>
      <c r="B600" s="88">
        <v>53</v>
      </c>
      <c r="C600" s="88">
        <v>20</v>
      </c>
      <c r="D600" s="88">
        <v>0.9</v>
      </c>
      <c r="E600" s="294" t="s">
        <v>280</v>
      </c>
      <c r="F600" s="294"/>
      <c r="G600" s="294"/>
      <c r="H600" s="280" t="s">
        <v>502</v>
      </c>
      <c r="I600" s="281"/>
      <c r="J600" s="282"/>
    </row>
    <row r="601" spans="1:10" ht="15.75">
      <c r="A601" s="88" t="s">
        <v>636</v>
      </c>
      <c r="B601" s="88">
        <v>55</v>
      </c>
      <c r="C601" s="88">
        <v>31</v>
      </c>
      <c r="D601" s="88">
        <v>0.5</v>
      </c>
      <c r="E601" s="294" t="s">
        <v>280</v>
      </c>
      <c r="F601" s="294"/>
      <c r="G601" s="294"/>
      <c r="H601" s="280" t="s">
        <v>502</v>
      </c>
      <c r="I601" s="281"/>
      <c r="J601" s="282"/>
    </row>
    <row r="602" spans="1:10" ht="15.75">
      <c r="A602" s="88" t="s">
        <v>636</v>
      </c>
      <c r="B602" s="88">
        <v>56</v>
      </c>
      <c r="C602" s="88">
        <v>15</v>
      </c>
      <c r="D602" s="88">
        <v>0.5</v>
      </c>
      <c r="E602" s="294" t="s">
        <v>280</v>
      </c>
      <c r="F602" s="294"/>
      <c r="G602" s="294"/>
      <c r="H602" s="280" t="s">
        <v>498</v>
      </c>
      <c r="I602" s="281"/>
      <c r="J602" s="282"/>
    </row>
    <row r="603" spans="1:10" ht="15.75">
      <c r="A603" s="88" t="s">
        <v>636</v>
      </c>
      <c r="B603" s="88">
        <v>57</v>
      </c>
      <c r="C603" s="88">
        <v>40</v>
      </c>
      <c r="D603" s="88">
        <v>1.1</v>
      </c>
      <c r="E603" s="294" t="s">
        <v>280</v>
      </c>
      <c r="F603" s="294"/>
      <c r="G603" s="294"/>
      <c r="H603" s="280" t="s">
        <v>1444</v>
      </c>
      <c r="I603" s="281"/>
      <c r="J603" s="282"/>
    </row>
    <row r="604" spans="1:10" ht="15.75">
      <c r="A604" s="88" t="s">
        <v>636</v>
      </c>
      <c r="B604" s="88">
        <v>58</v>
      </c>
      <c r="C604" s="88">
        <v>15</v>
      </c>
      <c r="D604" s="88">
        <v>0.7</v>
      </c>
      <c r="E604" s="294" t="s">
        <v>280</v>
      </c>
      <c r="F604" s="294"/>
      <c r="G604" s="294"/>
      <c r="H604" s="280" t="s">
        <v>502</v>
      </c>
      <c r="I604" s="281"/>
      <c r="J604" s="282"/>
    </row>
    <row r="605" spans="1:10" ht="15.75">
      <c r="A605" s="88" t="s">
        <v>636</v>
      </c>
      <c r="B605" s="88">
        <v>59</v>
      </c>
      <c r="C605" s="88">
        <v>10</v>
      </c>
      <c r="D605" s="88">
        <v>0.6</v>
      </c>
      <c r="E605" s="294" t="s">
        <v>280</v>
      </c>
      <c r="F605" s="294"/>
      <c r="G605" s="294"/>
      <c r="H605" s="280" t="s">
        <v>502</v>
      </c>
      <c r="I605" s="281"/>
      <c r="J605" s="282"/>
    </row>
    <row r="606" spans="1:10" ht="15.75">
      <c r="A606" s="88" t="s">
        <v>636</v>
      </c>
      <c r="B606" s="88">
        <v>60</v>
      </c>
      <c r="C606" s="88">
        <v>1</v>
      </c>
      <c r="D606" s="88">
        <v>0.5</v>
      </c>
      <c r="E606" s="294" t="s">
        <v>280</v>
      </c>
      <c r="F606" s="294"/>
      <c r="G606" s="294"/>
      <c r="H606" s="280" t="s">
        <v>502</v>
      </c>
      <c r="I606" s="281"/>
      <c r="J606" s="282"/>
    </row>
    <row r="607" spans="1:10" ht="15.75">
      <c r="A607" s="88" t="s">
        <v>636</v>
      </c>
      <c r="B607" s="88">
        <v>60</v>
      </c>
      <c r="C607" s="88">
        <v>21</v>
      </c>
      <c r="D607" s="88">
        <v>0.5</v>
      </c>
      <c r="E607" s="294" t="s">
        <v>280</v>
      </c>
      <c r="F607" s="294"/>
      <c r="G607" s="294"/>
      <c r="H607" s="280" t="s">
        <v>502</v>
      </c>
      <c r="I607" s="281"/>
      <c r="J607" s="282"/>
    </row>
    <row r="608" spans="1:10" ht="15.75">
      <c r="A608" s="88" t="s">
        <v>636</v>
      </c>
      <c r="B608" s="88">
        <v>60</v>
      </c>
      <c r="C608" s="88">
        <v>23</v>
      </c>
      <c r="D608" s="88">
        <v>1.2</v>
      </c>
      <c r="E608" s="294" t="s">
        <v>280</v>
      </c>
      <c r="F608" s="294"/>
      <c r="G608" s="294"/>
      <c r="H608" s="280" t="s">
        <v>502</v>
      </c>
      <c r="I608" s="281"/>
      <c r="J608" s="282"/>
    </row>
    <row r="609" spans="1:10" ht="15.75">
      <c r="A609" s="88" t="s">
        <v>636</v>
      </c>
      <c r="B609" s="88">
        <v>63</v>
      </c>
      <c r="C609" s="88">
        <v>20</v>
      </c>
      <c r="D609" s="88">
        <v>0.5</v>
      </c>
      <c r="E609" s="294" t="s">
        <v>280</v>
      </c>
      <c r="F609" s="294"/>
      <c r="G609" s="294"/>
      <c r="H609" s="280" t="s">
        <v>502</v>
      </c>
      <c r="I609" s="281"/>
      <c r="J609" s="282"/>
    </row>
    <row r="610" spans="1:10" ht="15.75">
      <c r="A610" s="88" t="s">
        <v>636</v>
      </c>
      <c r="B610" s="88">
        <v>63</v>
      </c>
      <c r="C610" s="88">
        <v>32</v>
      </c>
      <c r="D610" s="88">
        <v>1.5</v>
      </c>
      <c r="E610" s="294" t="s">
        <v>280</v>
      </c>
      <c r="F610" s="294"/>
      <c r="G610" s="294"/>
      <c r="H610" s="280" t="s">
        <v>502</v>
      </c>
      <c r="I610" s="281"/>
      <c r="J610" s="282"/>
    </row>
    <row r="611" spans="1:10" ht="15.75">
      <c r="A611" s="88" t="s">
        <v>636</v>
      </c>
      <c r="B611" s="88">
        <v>64</v>
      </c>
      <c r="C611" s="88">
        <v>19</v>
      </c>
      <c r="D611" s="88">
        <v>1</v>
      </c>
      <c r="E611" s="294" t="s">
        <v>280</v>
      </c>
      <c r="F611" s="294"/>
      <c r="G611" s="294"/>
      <c r="H611" s="280" t="s">
        <v>502</v>
      </c>
      <c r="I611" s="281"/>
      <c r="J611" s="282"/>
    </row>
    <row r="612" spans="1:10" ht="15.75">
      <c r="A612" s="88" t="s">
        <v>636</v>
      </c>
      <c r="B612" s="88">
        <v>64</v>
      </c>
      <c r="C612" s="88">
        <v>23</v>
      </c>
      <c r="D612" s="88">
        <v>0.7</v>
      </c>
      <c r="E612" s="294" t="s">
        <v>280</v>
      </c>
      <c r="F612" s="294"/>
      <c r="G612" s="294"/>
      <c r="H612" s="280" t="s">
        <v>502</v>
      </c>
      <c r="I612" s="281"/>
      <c r="J612" s="282"/>
    </row>
    <row r="613" spans="1:10" ht="15.75">
      <c r="A613" s="88" t="s">
        <v>636</v>
      </c>
      <c r="B613" s="88">
        <v>65</v>
      </c>
      <c r="C613" s="88">
        <v>6</v>
      </c>
      <c r="D613" s="88">
        <v>0.6</v>
      </c>
      <c r="E613" s="294" t="s">
        <v>280</v>
      </c>
      <c r="F613" s="294"/>
      <c r="G613" s="294"/>
      <c r="H613" s="280" t="s">
        <v>502</v>
      </c>
      <c r="I613" s="281"/>
      <c r="J613" s="282"/>
    </row>
    <row r="614" spans="1:10" ht="15.75">
      <c r="A614" s="88" t="s">
        <v>636</v>
      </c>
      <c r="B614" s="88">
        <v>66</v>
      </c>
      <c r="C614" s="88">
        <v>9</v>
      </c>
      <c r="D614" s="88">
        <v>1</v>
      </c>
      <c r="E614" s="294" t="s">
        <v>280</v>
      </c>
      <c r="F614" s="294"/>
      <c r="G614" s="294"/>
      <c r="H614" s="280" t="s">
        <v>502</v>
      </c>
      <c r="I614" s="281"/>
      <c r="J614" s="282"/>
    </row>
    <row r="615" spans="1:10" ht="15.75">
      <c r="A615" s="88" t="s">
        <v>636</v>
      </c>
      <c r="B615" s="88">
        <v>66</v>
      </c>
      <c r="C615" s="88">
        <v>14</v>
      </c>
      <c r="D615" s="88">
        <v>1.6</v>
      </c>
      <c r="E615" s="294" t="s">
        <v>280</v>
      </c>
      <c r="F615" s="294"/>
      <c r="G615" s="294"/>
      <c r="H615" s="280" t="s">
        <v>502</v>
      </c>
      <c r="I615" s="281"/>
      <c r="J615" s="282"/>
    </row>
    <row r="616" spans="1:10" ht="15.75">
      <c r="A616" s="88" t="s">
        <v>636</v>
      </c>
      <c r="B616" s="88">
        <v>66</v>
      </c>
      <c r="C616" s="88">
        <v>17</v>
      </c>
      <c r="D616" s="88">
        <v>0.7</v>
      </c>
      <c r="E616" s="294" t="s">
        <v>280</v>
      </c>
      <c r="F616" s="294"/>
      <c r="G616" s="294"/>
      <c r="H616" s="280" t="s">
        <v>502</v>
      </c>
      <c r="I616" s="281"/>
      <c r="J616" s="282"/>
    </row>
    <row r="617" spans="1:10" ht="15.75">
      <c r="A617" s="88" t="s">
        <v>636</v>
      </c>
      <c r="B617" s="88">
        <v>66</v>
      </c>
      <c r="C617" s="88">
        <v>33</v>
      </c>
      <c r="D617" s="88">
        <v>2</v>
      </c>
      <c r="E617" s="294" t="s">
        <v>280</v>
      </c>
      <c r="F617" s="294"/>
      <c r="G617" s="294"/>
      <c r="H617" s="280" t="s">
        <v>502</v>
      </c>
      <c r="I617" s="281"/>
      <c r="J617" s="282"/>
    </row>
    <row r="618" spans="1:10" ht="15.75">
      <c r="A618" s="88" t="s">
        <v>636</v>
      </c>
      <c r="B618" s="88">
        <v>66</v>
      </c>
      <c r="C618" s="88">
        <v>36</v>
      </c>
      <c r="D618" s="88">
        <v>0.9</v>
      </c>
      <c r="E618" s="294" t="s">
        <v>280</v>
      </c>
      <c r="F618" s="294"/>
      <c r="G618" s="294"/>
      <c r="H618" s="280" t="s">
        <v>502</v>
      </c>
      <c r="I618" s="281"/>
      <c r="J618" s="282"/>
    </row>
    <row r="619" spans="1:10" ht="15.75">
      <c r="A619" s="88" t="s">
        <v>636</v>
      </c>
      <c r="B619" s="88">
        <v>66</v>
      </c>
      <c r="C619" s="88">
        <v>43</v>
      </c>
      <c r="D619" s="88">
        <v>0.5</v>
      </c>
      <c r="E619" s="294" t="s">
        <v>280</v>
      </c>
      <c r="F619" s="294"/>
      <c r="G619" s="294"/>
      <c r="H619" s="280" t="s">
        <v>499</v>
      </c>
      <c r="I619" s="281"/>
      <c r="J619" s="282"/>
    </row>
    <row r="620" spans="1:10" ht="15.75">
      <c r="A620" s="88" t="s">
        <v>636</v>
      </c>
      <c r="B620" s="88">
        <v>66</v>
      </c>
      <c r="C620" s="88">
        <v>49</v>
      </c>
      <c r="D620" s="88">
        <v>0.7</v>
      </c>
      <c r="E620" s="294" t="s">
        <v>280</v>
      </c>
      <c r="F620" s="294"/>
      <c r="G620" s="294"/>
      <c r="H620" s="280" t="s">
        <v>499</v>
      </c>
      <c r="I620" s="281"/>
      <c r="J620" s="282"/>
    </row>
    <row r="621" spans="1:10" ht="15.75">
      <c r="A621" s="88" t="s">
        <v>636</v>
      </c>
      <c r="B621" s="88">
        <v>67</v>
      </c>
      <c r="C621" s="88">
        <v>1</v>
      </c>
      <c r="D621" s="88">
        <v>0.6</v>
      </c>
      <c r="E621" s="294" t="s">
        <v>280</v>
      </c>
      <c r="F621" s="294"/>
      <c r="G621" s="294"/>
      <c r="H621" s="280" t="s">
        <v>499</v>
      </c>
      <c r="I621" s="281"/>
      <c r="J621" s="282"/>
    </row>
    <row r="622" spans="1:10" ht="15.75">
      <c r="A622" s="88" t="s">
        <v>636</v>
      </c>
      <c r="B622" s="88">
        <v>67</v>
      </c>
      <c r="C622" s="88">
        <v>3</v>
      </c>
      <c r="D622" s="88">
        <v>0.5</v>
      </c>
      <c r="E622" s="294" t="s">
        <v>280</v>
      </c>
      <c r="F622" s="294"/>
      <c r="G622" s="294"/>
      <c r="H622" s="280" t="s">
        <v>499</v>
      </c>
      <c r="I622" s="281"/>
      <c r="J622" s="282"/>
    </row>
    <row r="623" spans="1:10" ht="15.75">
      <c r="A623" s="88" t="s">
        <v>636</v>
      </c>
      <c r="B623" s="88">
        <v>67</v>
      </c>
      <c r="C623" s="88">
        <v>6</v>
      </c>
      <c r="D623" s="88">
        <v>0.5</v>
      </c>
      <c r="E623" s="294" t="s">
        <v>280</v>
      </c>
      <c r="F623" s="294"/>
      <c r="G623" s="294"/>
      <c r="H623" s="280" t="s">
        <v>499</v>
      </c>
      <c r="I623" s="281"/>
      <c r="J623" s="282"/>
    </row>
    <row r="624" spans="1:10" ht="15.75">
      <c r="A624" s="88" t="s">
        <v>636</v>
      </c>
      <c r="B624" s="88">
        <v>67</v>
      </c>
      <c r="C624" s="88">
        <v>19</v>
      </c>
      <c r="D624" s="88">
        <v>2.5</v>
      </c>
      <c r="E624" s="294" t="s">
        <v>280</v>
      </c>
      <c r="F624" s="294"/>
      <c r="G624" s="294"/>
      <c r="H624" s="280" t="s">
        <v>499</v>
      </c>
      <c r="I624" s="281"/>
      <c r="J624" s="282"/>
    </row>
    <row r="625" spans="1:10" ht="15.75">
      <c r="A625" s="88" t="s">
        <v>636</v>
      </c>
      <c r="B625" s="88">
        <v>67</v>
      </c>
      <c r="C625" s="88">
        <v>27</v>
      </c>
      <c r="D625" s="88">
        <v>2.5</v>
      </c>
      <c r="E625" s="294" t="s">
        <v>280</v>
      </c>
      <c r="F625" s="294"/>
      <c r="G625" s="294"/>
      <c r="H625" s="280" t="s">
        <v>499</v>
      </c>
      <c r="I625" s="281"/>
      <c r="J625" s="282"/>
    </row>
    <row r="626" spans="1:10" ht="15.75">
      <c r="A626" s="88" t="s">
        <v>636</v>
      </c>
      <c r="B626" s="88">
        <v>67</v>
      </c>
      <c r="C626" s="88">
        <v>29</v>
      </c>
      <c r="D626" s="88">
        <v>1.6</v>
      </c>
      <c r="E626" s="294" t="s">
        <v>280</v>
      </c>
      <c r="F626" s="294"/>
      <c r="G626" s="294"/>
      <c r="H626" s="280" t="s">
        <v>499</v>
      </c>
      <c r="I626" s="281"/>
      <c r="J626" s="282"/>
    </row>
    <row r="627" spans="1:10" ht="15.75">
      <c r="A627" s="88" t="s">
        <v>636</v>
      </c>
      <c r="B627" s="88">
        <v>67</v>
      </c>
      <c r="C627" s="88">
        <v>32</v>
      </c>
      <c r="D627" s="88">
        <v>4.3</v>
      </c>
      <c r="E627" s="294" t="s">
        <v>280</v>
      </c>
      <c r="F627" s="294"/>
      <c r="G627" s="294"/>
      <c r="H627" s="280" t="s">
        <v>499</v>
      </c>
      <c r="I627" s="281"/>
      <c r="J627" s="282"/>
    </row>
    <row r="628" spans="1:10" ht="15.75">
      <c r="A628" s="88" t="s">
        <v>636</v>
      </c>
      <c r="B628" s="88">
        <v>69</v>
      </c>
      <c r="C628" s="88">
        <v>2</v>
      </c>
      <c r="D628" s="88">
        <v>0.7</v>
      </c>
      <c r="E628" s="294" t="s">
        <v>280</v>
      </c>
      <c r="F628" s="294"/>
      <c r="G628" s="294"/>
      <c r="H628" s="280" t="s">
        <v>499</v>
      </c>
      <c r="I628" s="281"/>
      <c r="J628" s="282"/>
    </row>
    <row r="629" spans="1:10" ht="15.75">
      <c r="A629" s="88" t="s">
        <v>636</v>
      </c>
      <c r="B629" s="88">
        <v>70</v>
      </c>
      <c r="C629" s="88">
        <v>5</v>
      </c>
      <c r="D629" s="88">
        <v>2.7</v>
      </c>
      <c r="E629" s="294" t="s">
        <v>280</v>
      </c>
      <c r="F629" s="294"/>
      <c r="G629" s="294"/>
      <c r="H629" s="280" t="s">
        <v>499</v>
      </c>
      <c r="I629" s="281"/>
      <c r="J629" s="282"/>
    </row>
    <row r="630" spans="1:10" ht="15.75">
      <c r="A630" s="88" t="s">
        <v>636</v>
      </c>
      <c r="B630" s="88">
        <v>70</v>
      </c>
      <c r="C630" s="88">
        <v>6</v>
      </c>
      <c r="D630" s="88">
        <v>2.1</v>
      </c>
      <c r="E630" s="294" t="s">
        <v>280</v>
      </c>
      <c r="F630" s="294"/>
      <c r="G630" s="294"/>
      <c r="H630" s="280" t="s">
        <v>499</v>
      </c>
      <c r="I630" s="281"/>
      <c r="J630" s="282"/>
    </row>
    <row r="631" spans="1:10" ht="15.75">
      <c r="A631" s="88" t="s">
        <v>636</v>
      </c>
      <c r="B631" s="88">
        <v>70</v>
      </c>
      <c r="C631" s="88">
        <v>12</v>
      </c>
      <c r="D631" s="88">
        <v>0.9</v>
      </c>
      <c r="E631" s="294" t="s">
        <v>280</v>
      </c>
      <c r="F631" s="294"/>
      <c r="G631" s="294"/>
      <c r="H631" s="280" t="s">
        <v>499</v>
      </c>
      <c r="I631" s="281"/>
      <c r="J631" s="282"/>
    </row>
    <row r="632" spans="1:10" ht="15.75">
      <c r="A632" s="88" t="s">
        <v>636</v>
      </c>
      <c r="B632" s="88">
        <v>70</v>
      </c>
      <c r="C632" s="88">
        <v>28</v>
      </c>
      <c r="D632" s="88">
        <v>0.8</v>
      </c>
      <c r="E632" s="294" t="s">
        <v>280</v>
      </c>
      <c r="F632" s="294"/>
      <c r="G632" s="294"/>
      <c r="H632" s="280" t="s">
        <v>499</v>
      </c>
      <c r="I632" s="281"/>
      <c r="J632" s="282"/>
    </row>
    <row r="633" spans="1:10" ht="15.75">
      <c r="A633" s="88" t="s">
        <v>636</v>
      </c>
      <c r="B633" s="88">
        <v>71</v>
      </c>
      <c r="C633" s="88">
        <v>18</v>
      </c>
      <c r="D633" s="88">
        <v>0.6</v>
      </c>
      <c r="E633" s="294" t="s">
        <v>280</v>
      </c>
      <c r="F633" s="294"/>
      <c r="G633" s="294"/>
      <c r="H633" s="280" t="s">
        <v>500</v>
      </c>
      <c r="I633" s="281"/>
      <c r="J633" s="282"/>
    </row>
    <row r="634" spans="1:10" ht="15.75">
      <c r="A634" s="88" t="s">
        <v>636</v>
      </c>
      <c r="B634" s="88">
        <v>71</v>
      </c>
      <c r="C634" s="88">
        <v>20</v>
      </c>
      <c r="D634" s="88">
        <v>0.8</v>
      </c>
      <c r="E634" s="294" t="s">
        <v>280</v>
      </c>
      <c r="F634" s="294"/>
      <c r="G634" s="294"/>
      <c r="H634" s="280" t="s">
        <v>502</v>
      </c>
      <c r="I634" s="281"/>
      <c r="J634" s="282"/>
    </row>
    <row r="635" spans="1:10" ht="15.75">
      <c r="A635" s="88" t="s">
        <v>636</v>
      </c>
      <c r="B635" s="88">
        <v>71</v>
      </c>
      <c r="C635" s="88">
        <v>23</v>
      </c>
      <c r="D635" s="88">
        <v>0.7</v>
      </c>
      <c r="E635" s="294" t="s">
        <v>280</v>
      </c>
      <c r="F635" s="294"/>
      <c r="G635" s="294"/>
      <c r="H635" s="280" t="s">
        <v>502</v>
      </c>
      <c r="I635" s="281"/>
      <c r="J635" s="282"/>
    </row>
    <row r="636" spans="1:10" ht="15.75">
      <c r="A636" s="88" t="s">
        <v>636</v>
      </c>
      <c r="B636" s="88">
        <v>1</v>
      </c>
      <c r="C636" s="88">
        <v>17</v>
      </c>
      <c r="D636" s="88">
        <v>0.6</v>
      </c>
      <c r="E636" s="294" t="s">
        <v>637</v>
      </c>
      <c r="F636" s="294"/>
      <c r="G636" s="294"/>
      <c r="H636" s="280" t="s">
        <v>502</v>
      </c>
      <c r="I636" s="281"/>
      <c r="J636" s="282"/>
    </row>
    <row r="637" spans="1:10" ht="15.75">
      <c r="A637" s="88" t="s">
        <v>636</v>
      </c>
      <c r="B637" s="88">
        <v>2</v>
      </c>
      <c r="C637" s="88">
        <v>16</v>
      </c>
      <c r="D637" s="88">
        <v>2</v>
      </c>
      <c r="E637" s="294" t="s">
        <v>637</v>
      </c>
      <c r="F637" s="294"/>
      <c r="G637" s="294"/>
      <c r="H637" s="280" t="s">
        <v>502</v>
      </c>
      <c r="I637" s="281"/>
      <c r="J637" s="282"/>
    </row>
    <row r="638" spans="1:10" ht="15.75">
      <c r="A638" s="88" t="s">
        <v>636</v>
      </c>
      <c r="B638" s="88">
        <v>3</v>
      </c>
      <c r="C638" s="88">
        <v>9</v>
      </c>
      <c r="D638" s="88">
        <v>1.4</v>
      </c>
      <c r="E638" s="294" t="s">
        <v>637</v>
      </c>
      <c r="F638" s="294"/>
      <c r="G638" s="294"/>
      <c r="H638" s="280" t="s">
        <v>502</v>
      </c>
      <c r="I638" s="281"/>
      <c r="J638" s="282"/>
    </row>
    <row r="639" spans="1:10" ht="15.75">
      <c r="A639" s="88" t="s">
        <v>636</v>
      </c>
      <c r="B639" s="88">
        <v>4</v>
      </c>
      <c r="C639" s="88">
        <v>4</v>
      </c>
      <c r="D639" s="88">
        <v>0.4</v>
      </c>
      <c r="E639" s="294" t="s">
        <v>638</v>
      </c>
      <c r="F639" s="294"/>
      <c r="G639" s="294"/>
      <c r="H639" s="280" t="s">
        <v>502</v>
      </c>
      <c r="I639" s="281"/>
      <c r="J639" s="282"/>
    </row>
    <row r="640" spans="1:10" ht="15.75">
      <c r="A640" s="88" t="s">
        <v>636</v>
      </c>
      <c r="B640" s="88">
        <v>4</v>
      </c>
      <c r="C640" s="88">
        <v>11</v>
      </c>
      <c r="D640" s="88">
        <v>1.2</v>
      </c>
      <c r="E640" s="294" t="s">
        <v>639</v>
      </c>
      <c r="F640" s="294"/>
      <c r="G640" s="294"/>
      <c r="H640" s="280" t="s">
        <v>1470</v>
      </c>
      <c r="I640" s="281"/>
      <c r="J640" s="282"/>
    </row>
    <row r="641" spans="1:10" ht="15.75">
      <c r="A641" s="88" t="s">
        <v>636</v>
      </c>
      <c r="B641" s="88">
        <v>6</v>
      </c>
      <c r="C641" s="88">
        <v>27</v>
      </c>
      <c r="D641" s="88">
        <v>1.5</v>
      </c>
      <c r="E641" s="294" t="s">
        <v>637</v>
      </c>
      <c r="F641" s="294"/>
      <c r="G641" s="294"/>
      <c r="H641" s="280" t="s">
        <v>502</v>
      </c>
      <c r="I641" s="281"/>
      <c r="J641" s="282"/>
    </row>
    <row r="642" spans="1:10" ht="15.75">
      <c r="A642" s="88" t="s">
        <v>636</v>
      </c>
      <c r="B642" s="88">
        <v>7</v>
      </c>
      <c r="C642" s="88">
        <v>28</v>
      </c>
      <c r="D642" s="88">
        <v>0.8</v>
      </c>
      <c r="E642" s="294" t="s">
        <v>637</v>
      </c>
      <c r="F642" s="294"/>
      <c r="G642" s="294"/>
      <c r="H642" s="280" t="s">
        <v>502</v>
      </c>
      <c r="I642" s="281"/>
      <c r="J642" s="282"/>
    </row>
    <row r="643" spans="1:10" ht="15.75">
      <c r="A643" s="88" t="s">
        <v>636</v>
      </c>
      <c r="B643" s="88">
        <v>8</v>
      </c>
      <c r="C643" s="88">
        <v>36</v>
      </c>
      <c r="D643" s="88">
        <v>0.5</v>
      </c>
      <c r="E643" s="294" t="s">
        <v>638</v>
      </c>
      <c r="F643" s="294"/>
      <c r="G643" s="294"/>
      <c r="H643" s="280" t="s">
        <v>502</v>
      </c>
      <c r="I643" s="281"/>
      <c r="J643" s="282"/>
    </row>
    <row r="644" spans="1:10" ht="15.75">
      <c r="A644" s="88" t="s">
        <v>636</v>
      </c>
      <c r="B644" s="88">
        <v>9</v>
      </c>
      <c r="C644" s="88">
        <v>3</v>
      </c>
      <c r="D644" s="88">
        <v>0.4</v>
      </c>
      <c r="E644" s="294" t="s">
        <v>638</v>
      </c>
      <c r="F644" s="294"/>
      <c r="G644" s="294"/>
      <c r="H644" s="280" t="s">
        <v>502</v>
      </c>
      <c r="I644" s="281"/>
      <c r="J644" s="282"/>
    </row>
    <row r="645" spans="1:10" ht="15.75">
      <c r="A645" s="88" t="s">
        <v>636</v>
      </c>
      <c r="B645" s="88">
        <v>9</v>
      </c>
      <c r="C645" s="88">
        <v>14</v>
      </c>
      <c r="D645" s="88">
        <v>0.4</v>
      </c>
      <c r="E645" s="294" t="s">
        <v>638</v>
      </c>
      <c r="F645" s="294"/>
      <c r="G645" s="294"/>
      <c r="H645" s="280" t="s">
        <v>502</v>
      </c>
      <c r="I645" s="281"/>
      <c r="J645" s="282"/>
    </row>
    <row r="646" spans="1:10" ht="15.75">
      <c r="A646" s="88" t="s">
        <v>636</v>
      </c>
      <c r="B646" s="88">
        <v>9</v>
      </c>
      <c r="C646" s="88">
        <v>47</v>
      </c>
      <c r="D646" s="88">
        <v>0.7</v>
      </c>
      <c r="E646" s="294" t="s">
        <v>637</v>
      </c>
      <c r="F646" s="294"/>
      <c r="G646" s="294"/>
      <c r="H646" s="280" t="s">
        <v>502</v>
      </c>
      <c r="I646" s="281"/>
      <c r="J646" s="282"/>
    </row>
    <row r="647" spans="1:10" ht="15.75">
      <c r="A647" s="88" t="s">
        <v>636</v>
      </c>
      <c r="B647" s="88">
        <v>9</v>
      </c>
      <c r="C647" s="88">
        <v>50</v>
      </c>
      <c r="D647" s="88">
        <v>0.4</v>
      </c>
      <c r="E647" s="294" t="s">
        <v>637</v>
      </c>
      <c r="F647" s="294"/>
      <c r="G647" s="294"/>
      <c r="H647" s="280" t="s">
        <v>502</v>
      </c>
      <c r="I647" s="281"/>
      <c r="J647" s="282"/>
    </row>
    <row r="648" spans="1:10" ht="15.75">
      <c r="A648" s="88" t="s">
        <v>636</v>
      </c>
      <c r="B648" s="88">
        <v>10</v>
      </c>
      <c r="C648" s="88">
        <v>31</v>
      </c>
      <c r="D648" s="88">
        <v>0.8</v>
      </c>
      <c r="E648" s="294" t="s">
        <v>637</v>
      </c>
      <c r="F648" s="294"/>
      <c r="G648" s="294"/>
      <c r="H648" s="280" t="s">
        <v>502</v>
      </c>
      <c r="I648" s="281"/>
      <c r="J648" s="282"/>
    </row>
    <row r="649" spans="1:10" ht="15.75">
      <c r="A649" s="88" t="s">
        <v>636</v>
      </c>
      <c r="B649" s="88">
        <v>11</v>
      </c>
      <c r="C649" s="88">
        <v>35</v>
      </c>
      <c r="D649" s="88">
        <v>0.8</v>
      </c>
      <c r="E649" s="294" t="s">
        <v>559</v>
      </c>
      <c r="F649" s="294"/>
      <c r="G649" s="294"/>
      <c r="H649" s="280" t="s">
        <v>498</v>
      </c>
      <c r="I649" s="281"/>
      <c r="J649" s="282"/>
    </row>
    <row r="650" spans="1:10" ht="15.75">
      <c r="A650" s="88" t="s">
        <v>636</v>
      </c>
      <c r="B650" s="88">
        <v>13</v>
      </c>
      <c r="C650" s="88">
        <v>30</v>
      </c>
      <c r="D650" s="88">
        <v>0.8</v>
      </c>
      <c r="E650" s="294" t="s">
        <v>559</v>
      </c>
      <c r="F650" s="294"/>
      <c r="G650" s="294"/>
      <c r="H650" s="280" t="s">
        <v>1444</v>
      </c>
      <c r="I650" s="281"/>
      <c r="J650" s="282"/>
    </row>
    <row r="651" spans="1:10" ht="15.75">
      <c r="A651" s="88" t="s">
        <v>636</v>
      </c>
      <c r="B651" s="88">
        <v>13</v>
      </c>
      <c r="C651" s="88">
        <v>31</v>
      </c>
      <c r="D651" s="88">
        <v>0.9</v>
      </c>
      <c r="E651" s="294" t="s">
        <v>559</v>
      </c>
      <c r="F651" s="294"/>
      <c r="G651" s="294"/>
      <c r="H651" s="280" t="s">
        <v>502</v>
      </c>
      <c r="I651" s="281"/>
      <c r="J651" s="282"/>
    </row>
    <row r="652" spans="1:10" ht="15.75">
      <c r="A652" s="88" t="s">
        <v>636</v>
      </c>
      <c r="B652" s="88">
        <v>14</v>
      </c>
      <c r="C652" s="88">
        <v>26</v>
      </c>
      <c r="D652" s="88">
        <v>0.4</v>
      </c>
      <c r="E652" s="294" t="s">
        <v>638</v>
      </c>
      <c r="F652" s="294"/>
      <c r="G652" s="294"/>
      <c r="H652" s="280" t="s">
        <v>502</v>
      </c>
      <c r="I652" s="281"/>
      <c r="J652" s="282"/>
    </row>
    <row r="653" spans="1:10" ht="15.75">
      <c r="A653" s="88" t="s">
        <v>636</v>
      </c>
      <c r="B653" s="88">
        <v>16</v>
      </c>
      <c r="C653" s="88">
        <v>50</v>
      </c>
      <c r="D653" s="88">
        <v>0.3</v>
      </c>
      <c r="E653" s="294" t="s">
        <v>559</v>
      </c>
      <c r="F653" s="294"/>
      <c r="G653" s="294"/>
      <c r="H653" s="280" t="s">
        <v>502</v>
      </c>
      <c r="I653" s="281"/>
      <c r="J653" s="282"/>
    </row>
    <row r="654" spans="1:10" ht="15.75">
      <c r="A654" s="88" t="s">
        <v>636</v>
      </c>
      <c r="B654" s="88">
        <v>17</v>
      </c>
      <c r="C654" s="88">
        <v>8</v>
      </c>
      <c r="D654" s="88">
        <v>0.6</v>
      </c>
      <c r="E654" s="294" t="s">
        <v>638</v>
      </c>
      <c r="F654" s="294"/>
      <c r="G654" s="294"/>
      <c r="H654" s="280" t="s">
        <v>502</v>
      </c>
      <c r="I654" s="281"/>
      <c r="J654" s="282"/>
    </row>
    <row r="655" spans="1:10" ht="15.75">
      <c r="A655" s="88" t="s">
        <v>636</v>
      </c>
      <c r="B655" s="88">
        <v>22</v>
      </c>
      <c r="C655" s="88">
        <v>2</v>
      </c>
      <c r="D655" s="88">
        <v>14</v>
      </c>
      <c r="E655" s="294" t="s">
        <v>640</v>
      </c>
      <c r="F655" s="294"/>
      <c r="G655" s="294"/>
      <c r="H655" s="280" t="s">
        <v>502</v>
      </c>
      <c r="I655" s="281"/>
      <c r="J655" s="282"/>
    </row>
    <row r="656" spans="1:10" ht="15.75">
      <c r="A656" s="88" t="s">
        <v>636</v>
      </c>
      <c r="B656" s="88">
        <v>22</v>
      </c>
      <c r="C656" s="88">
        <v>28</v>
      </c>
      <c r="D656" s="88">
        <v>1.1</v>
      </c>
      <c r="E656" s="294" t="s">
        <v>640</v>
      </c>
      <c r="F656" s="294"/>
      <c r="G656" s="294"/>
      <c r="H656" s="280" t="s">
        <v>502</v>
      </c>
      <c r="I656" s="281"/>
      <c r="J656" s="282"/>
    </row>
    <row r="657" spans="1:10" ht="15.75">
      <c r="A657" s="88" t="s">
        <v>636</v>
      </c>
      <c r="B657" s="88">
        <v>25</v>
      </c>
      <c r="C657" s="88">
        <v>7</v>
      </c>
      <c r="D657" s="88">
        <v>0.5</v>
      </c>
      <c r="E657" s="294" t="s">
        <v>641</v>
      </c>
      <c r="F657" s="294"/>
      <c r="G657" s="294"/>
      <c r="H657" s="280" t="s">
        <v>502</v>
      </c>
      <c r="I657" s="281"/>
      <c r="J657" s="282"/>
    </row>
    <row r="658" spans="1:10" ht="15.75">
      <c r="A658" s="88" t="s">
        <v>636</v>
      </c>
      <c r="B658" s="88">
        <v>26</v>
      </c>
      <c r="C658" s="88">
        <v>14</v>
      </c>
      <c r="D658" s="88">
        <v>0.7</v>
      </c>
      <c r="E658" s="294" t="s">
        <v>638</v>
      </c>
      <c r="F658" s="294"/>
      <c r="G658" s="294"/>
      <c r="H658" s="280" t="s">
        <v>502</v>
      </c>
      <c r="I658" s="281"/>
      <c r="J658" s="282"/>
    </row>
    <row r="659" spans="1:10" ht="15.75">
      <c r="A659" s="88" t="s">
        <v>636</v>
      </c>
      <c r="B659" s="88">
        <v>29</v>
      </c>
      <c r="C659" s="88">
        <v>10</v>
      </c>
      <c r="D659" s="88">
        <v>0.4</v>
      </c>
      <c r="E659" s="294" t="s">
        <v>638</v>
      </c>
      <c r="F659" s="294"/>
      <c r="G659" s="294"/>
      <c r="H659" s="280" t="s">
        <v>502</v>
      </c>
      <c r="I659" s="281"/>
      <c r="J659" s="282"/>
    </row>
    <row r="660" spans="1:10" ht="15.75">
      <c r="A660" s="88" t="s">
        <v>636</v>
      </c>
      <c r="B660" s="88">
        <v>29</v>
      </c>
      <c r="C660" s="88">
        <v>17</v>
      </c>
      <c r="D660" s="88">
        <v>0.8</v>
      </c>
      <c r="E660" s="294" t="s">
        <v>638</v>
      </c>
      <c r="F660" s="294"/>
      <c r="G660" s="294"/>
      <c r="H660" s="280" t="s">
        <v>502</v>
      </c>
      <c r="I660" s="281"/>
      <c r="J660" s="282"/>
    </row>
    <row r="661" spans="1:10" ht="15.75">
      <c r="A661" s="88" t="s">
        <v>636</v>
      </c>
      <c r="B661" s="88">
        <v>29</v>
      </c>
      <c r="C661" s="88">
        <v>39</v>
      </c>
      <c r="D661" s="88">
        <v>0.7</v>
      </c>
      <c r="E661" s="294" t="s">
        <v>638</v>
      </c>
      <c r="F661" s="294"/>
      <c r="G661" s="294"/>
      <c r="H661" s="280" t="s">
        <v>502</v>
      </c>
      <c r="I661" s="281"/>
      <c r="J661" s="282"/>
    </row>
    <row r="662" spans="1:10" ht="15.75">
      <c r="A662" s="88" t="s">
        <v>636</v>
      </c>
      <c r="B662" s="88">
        <v>30</v>
      </c>
      <c r="C662" s="88">
        <v>22</v>
      </c>
      <c r="D662" s="88">
        <v>0.9</v>
      </c>
      <c r="E662" s="294" t="s">
        <v>637</v>
      </c>
      <c r="F662" s="294"/>
      <c r="G662" s="294"/>
      <c r="H662" s="280" t="s">
        <v>502</v>
      </c>
      <c r="I662" s="281"/>
      <c r="J662" s="282"/>
    </row>
    <row r="663" spans="1:10" ht="15.75">
      <c r="A663" s="88" t="s">
        <v>636</v>
      </c>
      <c r="B663" s="88">
        <v>31</v>
      </c>
      <c r="C663" s="88">
        <v>24</v>
      </c>
      <c r="D663" s="88">
        <v>0.7</v>
      </c>
      <c r="E663" s="294" t="s">
        <v>637</v>
      </c>
      <c r="F663" s="294"/>
      <c r="G663" s="294"/>
      <c r="H663" s="280" t="s">
        <v>502</v>
      </c>
      <c r="I663" s="281"/>
      <c r="J663" s="282"/>
    </row>
    <row r="664" spans="1:10" ht="15.75">
      <c r="A664" s="88" t="s">
        <v>636</v>
      </c>
      <c r="B664" s="88">
        <v>32</v>
      </c>
      <c r="C664" s="88">
        <v>31</v>
      </c>
      <c r="D664" s="88">
        <v>1.8</v>
      </c>
      <c r="E664" s="294" t="s">
        <v>637</v>
      </c>
      <c r="F664" s="294"/>
      <c r="G664" s="294"/>
      <c r="H664" s="280" t="s">
        <v>502</v>
      </c>
      <c r="I664" s="281"/>
      <c r="J664" s="282"/>
    </row>
    <row r="665" spans="1:10" ht="15.75">
      <c r="A665" s="88" t="s">
        <v>636</v>
      </c>
      <c r="B665" s="88">
        <v>33</v>
      </c>
      <c r="C665" s="88">
        <v>38</v>
      </c>
      <c r="D665" s="88">
        <v>1.3</v>
      </c>
      <c r="E665" s="294" t="s">
        <v>637</v>
      </c>
      <c r="F665" s="294"/>
      <c r="G665" s="294"/>
      <c r="H665" s="280" t="s">
        <v>502</v>
      </c>
      <c r="I665" s="281"/>
      <c r="J665" s="282"/>
    </row>
    <row r="666" spans="1:10" ht="15.75">
      <c r="A666" s="88" t="s">
        <v>636</v>
      </c>
      <c r="B666" s="88">
        <v>34</v>
      </c>
      <c r="C666" s="88">
        <v>64</v>
      </c>
      <c r="D666" s="88">
        <v>2</v>
      </c>
      <c r="E666" s="294" t="s">
        <v>637</v>
      </c>
      <c r="F666" s="294"/>
      <c r="G666" s="294"/>
      <c r="H666" s="280" t="s">
        <v>502</v>
      </c>
      <c r="I666" s="281"/>
      <c r="J666" s="282"/>
    </row>
    <row r="667" spans="1:10" ht="15.75">
      <c r="A667" s="88" t="s">
        <v>636</v>
      </c>
      <c r="B667" s="88">
        <v>43</v>
      </c>
      <c r="C667" s="88">
        <v>1</v>
      </c>
      <c r="D667" s="88">
        <v>0.1</v>
      </c>
      <c r="E667" s="294" t="s">
        <v>638</v>
      </c>
      <c r="F667" s="294"/>
      <c r="G667" s="294"/>
      <c r="H667" s="280" t="s">
        <v>502</v>
      </c>
      <c r="I667" s="281"/>
      <c r="J667" s="282"/>
    </row>
    <row r="668" spans="1:10" ht="15.75">
      <c r="A668" s="88" t="s">
        <v>636</v>
      </c>
      <c r="B668" s="88">
        <v>45</v>
      </c>
      <c r="C668" s="88">
        <v>19</v>
      </c>
      <c r="D668" s="88">
        <v>1.8</v>
      </c>
      <c r="E668" s="294" t="s">
        <v>559</v>
      </c>
      <c r="F668" s="294"/>
      <c r="G668" s="294"/>
      <c r="H668" s="280" t="s">
        <v>502</v>
      </c>
      <c r="I668" s="281"/>
      <c r="J668" s="282"/>
    </row>
    <row r="669" spans="1:10" ht="15.75">
      <c r="A669" s="88" t="s">
        <v>636</v>
      </c>
      <c r="B669" s="88">
        <v>46</v>
      </c>
      <c r="C669" s="88">
        <v>4</v>
      </c>
      <c r="D669" s="88">
        <v>1.8</v>
      </c>
      <c r="E669" s="294" t="s">
        <v>559</v>
      </c>
      <c r="F669" s="294"/>
      <c r="G669" s="294"/>
      <c r="H669" s="280" t="s">
        <v>502</v>
      </c>
      <c r="I669" s="281"/>
      <c r="J669" s="282"/>
    </row>
    <row r="670" spans="1:10" ht="15.75">
      <c r="A670" s="88" t="s">
        <v>636</v>
      </c>
      <c r="B670" s="88">
        <v>46</v>
      </c>
      <c r="C670" s="88">
        <v>12</v>
      </c>
      <c r="D670" s="88">
        <v>0.9</v>
      </c>
      <c r="E670" s="294" t="s">
        <v>638</v>
      </c>
      <c r="F670" s="294"/>
      <c r="G670" s="294"/>
      <c r="H670" s="280" t="s">
        <v>502</v>
      </c>
      <c r="I670" s="281"/>
      <c r="J670" s="282"/>
    </row>
    <row r="671" spans="1:10" ht="15.75">
      <c r="A671" s="88" t="s">
        <v>636</v>
      </c>
      <c r="B671" s="88">
        <v>47</v>
      </c>
      <c r="C671" s="88">
        <v>2</v>
      </c>
      <c r="D671" s="88">
        <v>0.7</v>
      </c>
      <c r="E671" s="294" t="s">
        <v>559</v>
      </c>
      <c r="F671" s="294"/>
      <c r="G671" s="294"/>
      <c r="H671" s="280" t="s">
        <v>502</v>
      </c>
      <c r="I671" s="281"/>
      <c r="J671" s="282"/>
    </row>
    <row r="672" spans="1:10" ht="15.75">
      <c r="A672" s="88" t="s">
        <v>636</v>
      </c>
      <c r="B672" s="88">
        <v>47</v>
      </c>
      <c r="C672" s="88">
        <v>8</v>
      </c>
      <c r="D672" s="88">
        <v>0.6</v>
      </c>
      <c r="E672" s="294" t="s">
        <v>638</v>
      </c>
      <c r="F672" s="294"/>
      <c r="G672" s="294"/>
      <c r="H672" s="280" t="s">
        <v>1470</v>
      </c>
      <c r="I672" s="281"/>
      <c r="J672" s="282"/>
    </row>
    <row r="673" spans="1:10" ht="15.75">
      <c r="A673" s="88" t="s">
        <v>636</v>
      </c>
      <c r="B673" s="88">
        <v>47</v>
      </c>
      <c r="C673" s="88">
        <v>12</v>
      </c>
      <c r="D673" s="88">
        <v>0.4</v>
      </c>
      <c r="E673" s="294" t="s">
        <v>559</v>
      </c>
      <c r="F673" s="294"/>
      <c r="G673" s="294"/>
      <c r="H673" s="280" t="s">
        <v>1470</v>
      </c>
      <c r="I673" s="281"/>
      <c r="J673" s="282"/>
    </row>
    <row r="674" spans="1:10" ht="15.75">
      <c r="A674" s="88" t="s">
        <v>636</v>
      </c>
      <c r="B674" s="88">
        <v>51</v>
      </c>
      <c r="C674" s="88">
        <v>40</v>
      </c>
      <c r="D674" s="88">
        <v>0.5</v>
      </c>
      <c r="E674" s="294" t="s">
        <v>638</v>
      </c>
      <c r="F674" s="294"/>
      <c r="G674" s="294"/>
      <c r="H674" s="280" t="s">
        <v>1470</v>
      </c>
      <c r="I674" s="281"/>
      <c r="J674" s="282"/>
    </row>
    <row r="675" spans="1:10" ht="15.75">
      <c r="A675" s="88" t="s">
        <v>636</v>
      </c>
      <c r="B675" s="88">
        <v>53</v>
      </c>
      <c r="C675" s="88">
        <v>23</v>
      </c>
      <c r="D675" s="88">
        <v>0.2</v>
      </c>
      <c r="E675" s="294" t="s">
        <v>638</v>
      </c>
      <c r="F675" s="294"/>
      <c r="G675" s="294"/>
      <c r="H675" s="280" t="s">
        <v>1470</v>
      </c>
      <c r="I675" s="281"/>
      <c r="J675" s="282"/>
    </row>
    <row r="676" spans="1:10" ht="15.75">
      <c r="A676" s="88" t="s">
        <v>636</v>
      </c>
      <c r="B676" s="88">
        <v>55</v>
      </c>
      <c r="C676" s="88">
        <v>16</v>
      </c>
      <c r="D676" s="88">
        <v>0.5</v>
      </c>
      <c r="E676" s="294" t="s">
        <v>559</v>
      </c>
      <c r="F676" s="294"/>
      <c r="G676" s="294"/>
      <c r="H676" s="280" t="s">
        <v>1470</v>
      </c>
      <c r="I676" s="281"/>
      <c r="J676" s="282"/>
    </row>
    <row r="677" spans="1:10" ht="15.75">
      <c r="A677" s="88" t="s">
        <v>636</v>
      </c>
      <c r="B677" s="88">
        <v>57</v>
      </c>
      <c r="C677" s="88">
        <v>17</v>
      </c>
      <c r="D677" s="88">
        <v>0.2</v>
      </c>
      <c r="E677" s="294" t="s">
        <v>638</v>
      </c>
      <c r="F677" s="294"/>
      <c r="G677" s="294"/>
      <c r="H677" s="109" t="s">
        <v>1444</v>
      </c>
      <c r="I677" s="110"/>
      <c r="J677" s="111"/>
    </row>
    <row r="678" spans="1:10" ht="15.75">
      <c r="A678" s="88" t="s">
        <v>636</v>
      </c>
      <c r="B678" s="88">
        <v>60</v>
      </c>
      <c r="C678" s="88">
        <v>41</v>
      </c>
      <c r="D678" s="88">
        <v>0.9</v>
      </c>
      <c r="E678" s="294" t="s">
        <v>638</v>
      </c>
      <c r="F678" s="294"/>
      <c r="G678" s="294"/>
      <c r="H678" s="109" t="s">
        <v>1444</v>
      </c>
      <c r="I678" s="110"/>
      <c r="J678" s="111"/>
    </row>
    <row r="679" spans="1:10" ht="15.75">
      <c r="A679" s="88" t="s">
        <v>636</v>
      </c>
      <c r="B679" s="88">
        <v>64</v>
      </c>
      <c r="C679" s="88">
        <v>1</v>
      </c>
      <c r="D679" s="88">
        <v>0.2</v>
      </c>
      <c r="E679" s="294" t="s">
        <v>638</v>
      </c>
      <c r="F679" s="294"/>
      <c r="G679" s="294"/>
      <c r="H679" s="109" t="s">
        <v>1444</v>
      </c>
      <c r="I679" s="110"/>
      <c r="J679" s="111"/>
    </row>
    <row r="680" spans="1:10" ht="15.75">
      <c r="A680" s="88" t="s">
        <v>636</v>
      </c>
      <c r="B680" s="88">
        <v>64</v>
      </c>
      <c r="C680" s="88">
        <v>4</v>
      </c>
      <c r="D680" s="88">
        <v>0.4</v>
      </c>
      <c r="E680" s="294" t="s">
        <v>638</v>
      </c>
      <c r="F680" s="294"/>
      <c r="G680" s="294"/>
      <c r="H680" s="109" t="s">
        <v>1444</v>
      </c>
      <c r="I680" s="110"/>
      <c r="J680" s="111"/>
    </row>
    <row r="681" spans="1:10" ht="15.75">
      <c r="A681" s="88" t="s">
        <v>636</v>
      </c>
      <c r="B681" s="88">
        <v>66</v>
      </c>
      <c r="C681" s="88">
        <v>39</v>
      </c>
      <c r="D681" s="88">
        <v>1.2</v>
      </c>
      <c r="E681" s="294" t="s">
        <v>559</v>
      </c>
      <c r="F681" s="294"/>
      <c r="G681" s="294"/>
      <c r="H681" s="109" t="s">
        <v>1444</v>
      </c>
      <c r="I681" s="110"/>
      <c r="J681" s="111"/>
    </row>
    <row r="682" spans="1:10" ht="15.75">
      <c r="A682" s="88" t="s">
        <v>636</v>
      </c>
      <c r="B682" s="88">
        <v>67</v>
      </c>
      <c r="C682" s="88">
        <v>14</v>
      </c>
      <c r="D682" s="88">
        <v>0.6</v>
      </c>
      <c r="E682" s="294" t="s">
        <v>559</v>
      </c>
      <c r="F682" s="294"/>
      <c r="G682" s="294"/>
      <c r="H682" s="109" t="s">
        <v>1444</v>
      </c>
      <c r="I682" s="110"/>
      <c r="J682" s="111"/>
    </row>
    <row r="683" spans="1:10" ht="15.75">
      <c r="A683" s="88" t="s">
        <v>636</v>
      </c>
      <c r="B683" s="88">
        <v>68</v>
      </c>
      <c r="C683" s="88">
        <v>8</v>
      </c>
      <c r="D683" s="88">
        <v>0.6</v>
      </c>
      <c r="E683" s="294" t="s">
        <v>638</v>
      </c>
      <c r="F683" s="294"/>
      <c r="G683" s="294"/>
      <c r="H683" s="280" t="s">
        <v>548</v>
      </c>
      <c r="I683" s="281"/>
      <c r="J683" s="282"/>
    </row>
    <row r="684" spans="1:10" ht="15.75">
      <c r="A684" s="88" t="s">
        <v>636</v>
      </c>
      <c r="B684" s="88">
        <v>68</v>
      </c>
      <c r="C684" s="88">
        <v>43</v>
      </c>
      <c r="D684" s="88">
        <v>0.4</v>
      </c>
      <c r="E684" s="294" t="s">
        <v>638</v>
      </c>
      <c r="F684" s="294"/>
      <c r="G684" s="294"/>
      <c r="H684" s="280" t="s">
        <v>548</v>
      </c>
      <c r="I684" s="281"/>
      <c r="J684" s="282"/>
    </row>
    <row r="685" spans="1:10" ht="15.75">
      <c r="A685" s="88" t="s">
        <v>636</v>
      </c>
      <c r="B685" s="88">
        <v>68</v>
      </c>
      <c r="C685" s="88">
        <v>47</v>
      </c>
      <c r="D685" s="88">
        <v>1.5</v>
      </c>
      <c r="E685" s="294" t="s">
        <v>638</v>
      </c>
      <c r="F685" s="294"/>
      <c r="G685" s="294"/>
      <c r="H685" s="280" t="s">
        <v>548</v>
      </c>
      <c r="I685" s="281"/>
      <c r="J685" s="282"/>
    </row>
    <row r="686" spans="1:10" ht="15.75">
      <c r="A686" s="88" t="s">
        <v>636</v>
      </c>
      <c r="B686" s="88">
        <v>69</v>
      </c>
      <c r="C686" s="88">
        <v>3</v>
      </c>
      <c r="D686" s="88">
        <v>0.9</v>
      </c>
      <c r="E686" s="294" t="s">
        <v>638</v>
      </c>
      <c r="F686" s="294"/>
      <c r="G686" s="294"/>
      <c r="H686" s="280" t="s">
        <v>548</v>
      </c>
      <c r="I686" s="281"/>
      <c r="J686" s="282"/>
    </row>
    <row r="687" spans="1:10" ht="15.75">
      <c r="A687" s="88" t="s">
        <v>636</v>
      </c>
      <c r="B687" s="88">
        <v>72</v>
      </c>
      <c r="C687" s="88">
        <v>40</v>
      </c>
      <c r="D687" s="88">
        <v>0.4</v>
      </c>
      <c r="E687" s="294" t="s">
        <v>559</v>
      </c>
      <c r="F687" s="294"/>
      <c r="G687" s="294"/>
      <c r="H687" s="109" t="s">
        <v>1444</v>
      </c>
      <c r="I687" s="110"/>
      <c r="J687" s="111"/>
    </row>
    <row r="688" spans="1:10" ht="15.75">
      <c r="A688" s="88" t="s">
        <v>636</v>
      </c>
      <c r="B688" s="88">
        <v>72</v>
      </c>
      <c r="C688" s="88">
        <v>55</v>
      </c>
      <c r="D688" s="88">
        <v>1.1</v>
      </c>
      <c r="E688" s="294" t="s">
        <v>638</v>
      </c>
      <c r="F688" s="294"/>
      <c r="G688" s="294"/>
      <c r="H688" s="109" t="s">
        <v>1444</v>
      </c>
      <c r="I688" s="110"/>
      <c r="J688" s="111"/>
    </row>
    <row r="689" spans="1:10" ht="15.75">
      <c r="A689" s="88" t="s">
        <v>636</v>
      </c>
      <c r="B689" s="88">
        <v>72</v>
      </c>
      <c r="C689" s="88">
        <v>22</v>
      </c>
      <c r="D689" s="88">
        <v>0.7</v>
      </c>
      <c r="E689" s="294" t="s">
        <v>559</v>
      </c>
      <c r="F689" s="294"/>
      <c r="G689" s="294"/>
      <c r="H689" s="109" t="s">
        <v>1444</v>
      </c>
      <c r="I689" s="110"/>
      <c r="J689" s="111"/>
    </row>
    <row r="690" spans="1:10" ht="15.75">
      <c r="A690" s="88" t="s">
        <v>636</v>
      </c>
      <c r="B690" s="88">
        <v>72</v>
      </c>
      <c r="C690" s="88">
        <v>30</v>
      </c>
      <c r="D690" s="88">
        <v>1</v>
      </c>
      <c r="E690" s="294" t="s">
        <v>638</v>
      </c>
      <c r="F690" s="294"/>
      <c r="G690" s="294"/>
      <c r="H690" s="109" t="s">
        <v>1444</v>
      </c>
      <c r="I690" s="110"/>
      <c r="J690" s="111"/>
    </row>
    <row r="691" spans="1:10" ht="15.75">
      <c r="A691" s="88" t="s">
        <v>636</v>
      </c>
      <c r="B691" s="88">
        <v>33</v>
      </c>
      <c r="C691" s="88">
        <v>1</v>
      </c>
      <c r="D691" s="88">
        <v>2.7</v>
      </c>
      <c r="E691" s="294" t="s">
        <v>642</v>
      </c>
      <c r="F691" s="294"/>
      <c r="G691" s="294"/>
      <c r="H691" s="109" t="s">
        <v>1444</v>
      </c>
      <c r="I691" s="110"/>
      <c r="J691" s="111"/>
    </row>
    <row r="692" spans="1:10" ht="15.75">
      <c r="A692" s="88" t="s">
        <v>636</v>
      </c>
      <c r="B692" s="88">
        <v>33</v>
      </c>
      <c r="C692" s="88">
        <v>2</v>
      </c>
      <c r="D692" s="88">
        <v>0.7</v>
      </c>
      <c r="E692" s="294" t="s">
        <v>643</v>
      </c>
      <c r="F692" s="294"/>
      <c r="G692" s="294"/>
      <c r="H692" s="109" t="s">
        <v>1444</v>
      </c>
      <c r="I692" s="110"/>
      <c r="J692" s="111"/>
    </row>
    <row r="693" spans="1:10" ht="15.75">
      <c r="A693" s="88" t="s">
        <v>636</v>
      </c>
      <c r="B693" s="88">
        <v>33</v>
      </c>
      <c r="C693" s="88">
        <v>3</v>
      </c>
      <c r="D693" s="88">
        <v>0.8</v>
      </c>
      <c r="E693" s="294" t="s">
        <v>644</v>
      </c>
      <c r="F693" s="294"/>
      <c r="G693" s="294"/>
      <c r="H693" s="109" t="s">
        <v>1444</v>
      </c>
      <c r="I693" s="110"/>
      <c r="J693" s="111"/>
    </row>
    <row r="694" spans="1:10" ht="15.75">
      <c r="A694" s="88" t="s">
        <v>636</v>
      </c>
      <c r="B694" s="88">
        <v>33</v>
      </c>
      <c r="C694" s="88">
        <v>4</v>
      </c>
      <c r="D694" s="88">
        <v>0.2</v>
      </c>
      <c r="E694" s="294" t="s">
        <v>297</v>
      </c>
      <c r="F694" s="294"/>
      <c r="G694" s="294"/>
      <c r="H694" s="109" t="s">
        <v>1444</v>
      </c>
      <c r="I694" s="110"/>
      <c r="J694" s="111"/>
    </row>
    <row r="695" spans="1:10" ht="15.75">
      <c r="A695" s="88" t="s">
        <v>636</v>
      </c>
      <c r="B695" s="88">
        <v>33</v>
      </c>
      <c r="C695" s="88">
        <v>5</v>
      </c>
      <c r="D695" s="88">
        <v>4</v>
      </c>
      <c r="E695" s="294" t="s">
        <v>645</v>
      </c>
      <c r="F695" s="294"/>
      <c r="G695" s="294"/>
      <c r="H695" s="109" t="s">
        <v>1444</v>
      </c>
      <c r="I695" s="110"/>
      <c r="J695" s="111"/>
    </row>
    <row r="696" spans="1:10" ht="15.75">
      <c r="A696" s="88" t="s">
        <v>636</v>
      </c>
      <c r="B696" s="88">
        <v>33</v>
      </c>
      <c r="C696" s="88">
        <v>6</v>
      </c>
      <c r="D696" s="88">
        <v>0.4</v>
      </c>
      <c r="E696" s="294" t="s">
        <v>280</v>
      </c>
      <c r="F696" s="294"/>
      <c r="G696" s="294"/>
      <c r="H696" s="109" t="s">
        <v>1444</v>
      </c>
      <c r="I696" s="110"/>
      <c r="J696" s="111"/>
    </row>
    <row r="697" spans="1:10" ht="15.75">
      <c r="A697" s="88" t="s">
        <v>636</v>
      </c>
      <c r="B697" s="88">
        <v>33</v>
      </c>
      <c r="C697" s="88">
        <v>8</v>
      </c>
      <c r="D697" s="88">
        <v>3.1</v>
      </c>
      <c r="E697" s="294" t="s">
        <v>297</v>
      </c>
      <c r="F697" s="294"/>
      <c r="G697" s="294"/>
      <c r="H697" s="280" t="s">
        <v>502</v>
      </c>
      <c r="I697" s="281"/>
      <c r="J697" s="282"/>
    </row>
    <row r="698" spans="1:10" ht="15.75">
      <c r="A698" s="88" t="s">
        <v>636</v>
      </c>
      <c r="B698" s="88">
        <v>33</v>
      </c>
      <c r="C698" s="88">
        <v>9</v>
      </c>
      <c r="D698" s="88">
        <v>0.5</v>
      </c>
      <c r="E698" s="294" t="s">
        <v>646</v>
      </c>
      <c r="F698" s="294"/>
      <c r="G698" s="294"/>
      <c r="H698" s="280" t="s">
        <v>1444</v>
      </c>
      <c r="I698" s="281"/>
      <c r="J698" s="282"/>
    </row>
    <row r="699" spans="1:10" ht="15.75">
      <c r="A699" s="88" t="s">
        <v>636</v>
      </c>
      <c r="B699" s="88">
        <v>33</v>
      </c>
      <c r="C699" s="88">
        <v>10</v>
      </c>
      <c r="D699" s="88">
        <v>2.3</v>
      </c>
      <c r="E699" s="294" t="s">
        <v>647</v>
      </c>
      <c r="F699" s="294"/>
      <c r="G699" s="294"/>
      <c r="H699" s="280" t="s">
        <v>1444</v>
      </c>
      <c r="I699" s="281"/>
      <c r="J699" s="282"/>
    </row>
    <row r="700" spans="1:10" ht="15.75">
      <c r="A700" s="88" t="s">
        <v>636</v>
      </c>
      <c r="B700" s="88">
        <v>33</v>
      </c>
      <c r="C700" s="88">
        <v>11</v>
      </c>
      <c r="D700" s="88">
        <v>1.2</v>
      </c>
      <c r="E700" s="294" t="s">
        <v>648</v>
      </c>
      <c r="F700" s="294"/>
      <c r="G700" s="294"/>
      <c r="H700" s="280" t="s">
        <v>1444</v>
      </c>
      <c r="I700" s="281"/>
      <c r="J700" s="282"/>
    </row>
    <row r="701" spans="1:10" ht="15.75">
      <c r="A701" s="88" t="s">
        <v>636</v>
      </c>
      <c r="B701" s="88">
        <v>33</v>
      </c>
      <c r="C701" s="88">
        <v>12</v>
      </c>
      <c r="D701" s="88">
        <v>0.7</v>
      </c>
      <c r="E701" s="294" t="s">
        <v>649</v>
      </c>
      <c r="F701" s="294"/>
      <c r="G701" s="294"/>
      <c r="H701" s="280" t="s">
        <v>1444</v>
      </c>
      <c r="I701" s="281"/>
      <c r="J701" s="282"/>
    </row>
    <row r="702" spans="1:10" ht="15.75">
      <c r="A702" s="88" t="s">
        <v>636</v>
      </c>
      <c r="B702" s="88">
        <v>33</v>
      </c>
      <c r="C702" s="88">
        <v>14</v>
      </c>
      <c r="D702" s="88">
        <v>1.6</v>
      </c>
      <c r="E702" s="294" t="s">
        <v>650</v>
      </c>
      <c r="F702" s="294"/>
      <c r="G702" s="294"/>
      <c r="H702" s="280" t="s">
        <v>1444</v>
      </c>
      <c r="I702" s="281"/>
      <c r="J702" s="282"/>
    </row>
    <row r="703" spans="1:10" ht="15.75">
      <c r="A703" s="88" t="s">
        <v>636</v>
      </c>
      <c r="B703" s="88">
        <v>33</v>
      </c>
      <c r="C703" s="88">
        <v>15</v>
      </c>
      <c r="D703" s="88">
        <v>4.7</v>
      </c>
      <c r="E703" s="294" t="s">
        <v>645</v>
      </c>
      <c r="F703" s="294"/>
      <c r="G703" s="294"/>
      <c r="H703" s="280" t="s">
        <v>1444</v>
      </c>
      <c r="I703" s="281"/>
      <c r="J703" s="282"/>
    </row>
    <row r="704" spans="1:10" ht="15.75">
      <c r="A704" s="88" t="s">
        <v>636</v>
      </c>
      <c r="B704" s="88">
        <v>33</v>
      </c>
      <c r="C704" s="88">
        <v>16</v>
      </c>
      <c r="D704" s="88">
        <v>0.3</v>
      </c>
      <c r="E704" s="294" t="s">
        <v>280</v>
      </c>
      <c r="F704" s="294"/>
      <c r="G704" s="294"/>
      <c r="H704" s="280" t="s">
        <v>1444</v>
      </c>
      <c r="I704" s="281"/>
      <c r="J704" s="282"/>
    </row>
    <row r="705" spans="1:10" ht="15.75">
      <c r="A705" s="88" t="s">
        <v>636</v>
      </c>
      <c r="B705" s="88">
        <v>33</v>
      </c>
      <c r="C705" s="88">
        <v>18</v>
      </c>
      <c r="D705" s="88">
        <v>1.7</v>
      </c>
      <c r="E705" s="294" t="s">
        <v>297</v>
      </c>
      <c r="F705" s="294"/>
      <c r="G705" s="294"/>
      <c r="H705" s="280" t="s">
        <v>1444</v>
      </c>
      <c r="I705" s="281"/>
      <c r="J705" s="282"/>
    </row>
    <row r="706" spans="1:10" ht="15.75">
      <c r="A706" s="88" t="s">
        <v>636</v>
      </c>
      <c r="B706" s="88">
        <v>33</v>
      </c>
      <c r="C706" s="88">
        <v>19</v>
      </c>
      <c r="D706" s="88">
        <v>7.2</v>
      </c>
      <c r="E706" s="294" t="s">
        <v>651</v>
      </c>
      <c r="F706" s="294"/>
      <c r="G706" s="294"/>
      <c r="H706" s="280" t="s">
        <v>1444</v>
      </c>
      <c r="I706" s="281"/>
      <c r="J706" s="282"/>
    </row>
    <row r="707" spans="1:10" ht="15.75">
      <c r="A707" s="88" t="s">
        <v>636</v>
      </c>
      <c r="B707" s="88">
        <v>33</v>
      </c>
      <c r="C707" s="88">
        <v>20</v>
      </c>
      <c r="D707" s="88">
        <v>1.4</v>
      </c>
      <c r="E707" s="294" t="s">
        <v>652</v>
      </c>
      <c r="F707" s="294"/>
      <c r="G707" s="294"/>
      <c r="H707" s="280" t="s">
        <v>1444</v>
      </c>
      <c r="I707" s="281"/>
      <c r="J707" s="282"/>
    </row>
    <row r="708" spans="1:10" ht="15.75">
      <c r="A708" s="88" t="s">
        <v>636</v>
      </c>
      <c r="B708" s="88">
        <v>33</v>
      </c>
      <c r="C708" s="88">
        <v>21</v>
      </c>
      <c r="D708" s="88">
        <v>1.9</v>
      </c>
      <c r="E708" s="294" t="s">
        <v>297</v>
      </c>
      <c r="F708" s="294"/>
      <c r="G708" s="294"/>
      <c r="H708" s="280" t="s">
        <v>1444</v>
      </c>
      <c r="I708" s="281"/>
      <c r="J708" s="282"/>
    </row>
    <row r="709" spans="1:10" ht="15.75">
      <c r="A709" s="88" t="s">
        <v>636</v>
      </c>
      <c r="B709" s="88">
        <v>33</v>
      </c>
      <c r="C709" s="88">
        <v>22</v>
      </c>
      <c r="D709" s="88">
        <v>4.2</v>
      </c>
      <c r="E709" s="294" t="s">
        <v>642</v>
      </c>
      <c r="F709" s="294"/>
      <c r="G709" s="294"/>
      <c r="H709" s="280" t="s">
        <v>1444</v>
      </c>
      <c r="I709" s="281"/>
      <c r="J709" s="282"/>
    </row>
    <row r="710" spans="1:10" ht="15.75">
      <c r="A710" s="88" t="s">
        <v>636</v>
      </c>
      <c r="B710" s="88">
        <v>33</v>
      </c>
      <c r="C710" s="88">
        <v>30</v>
      </c>
      <c r="D710" s="88">
        <v>0.6</v>
      </c>
      <c r="E710" s="294" t="s">
        <v>653</v>
      </c>
      <c r="F710" s="294"/>
      <c r="G710" s="294"/>
      <c r="H710" s="280" t="s">
        <v>1444</v>
      </c>
      <c r="I710" s="281"/>
      <c r="J710" s="282"/>
    </row>
    <row r="711" spans="1:10" ht="15.75">
      <c r="A711" s="88" t="s">
        <v>636</v>
      </c>
      <c r="B711" s="88">
        <v>41</v>
      </c>
      <c r="C711" s="88">
        <v>2</v>
      </c>
      <c r="D711" s="88">
        <v>1.6</v>
      </c>
      <c r="E711" s="294" t="s">
        <v>654</v>
      </c>
      <c r="F711" s="294"/>
      <c r="G711" s="294"/>
      <c r="H711" s="280" t="s">
        <v>1444</v>
      </c>
      <c r="I711" s="281"/>
      <c r="J711" s="282"/>
    </row>
    <row r="712" spans="1:10" ht="15.75">
      <c r="A712" s="88" t="s">
        <v>636</v>
      </c>
      <c r="B712" s="88">
        <v>41</v>
      </c>
      <c r="C712" s="88">
        <v>3</v>
      </c>
      <c r="D712" s="88">
        <v>5.6</v>
      </c>
      <c r="E712" s="294" t="s">
        <v>655</v>
      </c>
      <c r="F712" s="294"/>
      <c r="G712" s="294"/>
      <c r="H712" s="280" t="s">
        <v>1444</v>
      </c>
      <c r="I712" s="281"/>
      <c r="J712" s="282"/>
    </row>
    <row r="713" spans="1:10" ht="15.75">
      <c r="A713" s="88" t="s">
        <v>636</v>
      </c>
      <c r="B713" s="88">
        <v>41</v>
      </c>
      <c r="C713" s="88">
        <v>4</v>
      </c>
      <c r="D713" s="88">
        <v>2.8</v>
      </c>
      <c r="E713" s="294" t="s">
        <v>588</v>
      </c>
      <c r="F713" s="294"/>
      <c r="G713" s="294"/>
      <c r="H713" s="280" t="s">
        <v>1444</v>
      </c>
      <c r="I713" s="281"/>
      <c r="J713" s="282"/>
    </row>
    <row r="714" spans="1:10" ht="15.75">
      <c r="A714" s="88" t="s">
        <v>636</v>
      </c>
      <c r="B714" s="88">
        <v>41</v>
      </c>
      <c r="C714" s="88">
        <v>10</v>
      </c>
      <c r="D714" s="88">
        <v>1.4</v>
      </c>
      <c r="E714" s="294" t="s">
        <v>656</v>
      </c>
      <c r="F714" s="294"/>
      <c r="G714" s="294"/>
      <c r="H714" s="280" t="s">
        <v>1444</v>
      </c>
      <c r="I714" s="281"/>
      <c r="J714" s="282"/>
    </row>
    <row r="715" spans="1:10" ht="15.75">
      <c r="A715" s="88" t="s">
        <v>636</v>
      </c>
      <c r="B715" s="88">
        <v>41</v>
      </c>
      <c r="C715" s="88">
        <v>11</v>
      </c>
      <c r="D715" s="88">
        <v>0.1</v>
      </c>
      <c r="E715" s="294" t="s">
        <v>280</v>
      </c>
      <c r="F715" s="294"/>
      <c r="G715" s="294"/>
      <c r="H715" s="280" t="s">
        <v>1444</v>
      </c>
      <c r="I715" s="281"/>
      <c r="J715" s="282"/>
    </row>
    <row r="716" spans="1:10" ht="15.75">
      <c r="A716" s="88" t="s">
        <v>636</v>
      </c>
      <c r="B716" s="88">
        <v>41</v>
      </c>
      <c r="C716" s="88">
        <v>12</v>
      </c>
      <c r="D716" s="88">
        <v>0.3</v>
      </c>
      <c r="E716" s="294" t="s">
        <v>280</v>
      </c>
      <c r="F716" s="294"/>
      <c r="G716" s="294"/>
      <c r="H716" s="280" t="s">
        <v>1444</v>
      </c>
      <c r="I716" s="281"/>
      <c r="J716" s="282"/>
    </row>
    <row r="717" spans="1:10" ht="15.75">
      <c r="A717" s="88" t="s">
        <v>636</v>
      </c>
      <c r="B717" s="88">
        <v>41</v>
      </c>
      <c r="C717" s="88">
        <v>15</v>
      </c>
      <c r="D717" s="88">
        <v>4.2</v>
      </c>
      <c r="E717" s="294" t="s">
        <v>657</v>
      </c>
      <c r="F717" s="294"/>
      <c r="G717" s="294"/>
      <c r="H717" s="280" t="s">
        <v>1444</v>
      </c>
      <c r="I717" s="281"/>
      <c r="J717" s="282"/>
    </row>
    <row r="718" spans="1:10" ht="15.75">
      <c r="A718" s="88" t="s">
        <v>636</v>
      </c>
      <c r="B718" s="88">
        <v>41</v>
      </c>
      <c r="C718" s="88">
        <v>17</v>
      </c>
      <c r="D718" s="88">
        <v>2.6</v>
      </c>
      <c r="E718" s="294" t="s">
        <v>578</v>
      </c>
      <c r="F718" s="294"/>
      <c r="G718" s="294"/>
      <c r="H718" s="280" t="s">
        <v>1444</v>
      </c>
      <c r="I718" s="281"/>
      <c r="J718" s="282"/>
    </row>
    <row r="719" spans="1:10" ht="15.75">
      <c r="A719" s="88" t="s">
        <v>636</v>
      </c>
      <c r="B719" s="88">
        <v>41</v>
      </c>
      <c r="C719" s="88">
        <v>18</v>
      </c>
      <c r="D719" s="88">
        <v>6.1</v>
      </c>
      <c r="E719" s="294" t="s">
        <v>642</v>
      </c>
      <c r="F719" s="294"/>
      <c r="G719" s="294"/>
      <c r="H719" s="280" t="s">
        <v>1444</v>
      </c>
      <c r="I719" s="281"/>
      <c r="J719" s="282"/>
    </row>
    <row r="720" spans="1:10" ht="15.75">
      <c r="A720" s="88" t="s">
        <v>636</v>
      </c>
      <c r="B720" s="88">
        <v>41</v>
      </c>
      <c r="C720" s="88">
        <v>28</v>
      </c>
      <c r="D720" s="88">
        <v>2.9</v>
      </c>
      <c r="E720" s="294" t="s">
        <v>588</v>
      </c>
      <c r="F720" s="294"/>
      <c r="G720" s="294"/>
      <c r="H720" s="280" t="s">
        <v>502</v>
      </c>
      <c r="I720" s="281"/>
      <c r="J720" s="282"/>
    </row>
    <row r="721" spans="1:10" ht="15.75">
      <c r="A721" s="88" t="s">
        <v>636</v>
      </c>
      <c r="B721" s="88">
        <v>41</v>
      </c>
      <c r="C721" s="88">
        <v>31</v>
      </c>
      <c r="D721" s="88">
        <v>0.3</v>
      </c>
      <c r="E721" s="294" t="s">
        <v>280</v>
      </c>
      <c r="F721" s="294"/>
      <c r="G721" s="294"/>
      <c r="H721" s="280" t="s">
        <v>498</v>
      </c>
      <c r="I721" s="281"/>
      <c r="J721" s="282"/>
    </row>
    <row r="722" spans="1:10" ht="15.75">
      <c r="A722" s="88" t="s">
        <v>636</v>
      </c>
      <c r="B722" s="88">
        <v>42</v>
      </c>
      <c r="C722" s="88">
        <v>1</v>
      </c>
      <c r="D722" s="88">
        <v>0.4</v>
      </c>
      <c r="E722" s="294" t="s">
        <v>297</v>
      </c>
      <c r="F722" s="294"/>
      <c r="G722" s="294"/>
      <c r="H722" s="280" t="s">
        <v>499</v>
      </c>
      <c r="I722" s="281"/>
      <c r="J722" s="282"/>
    </row>
    <row r="723" spans="1:10" ht="15.75">
      <c r="A723" s="88" t="s">
        <v>636</v>
      </c>
      <c r="B723" s="88">
        <v>42</v>
      </c>
      <c r="C723" s="88">
        <v>4</v>
      </c>
      <c r="D723" s="88">
        <v>0.4</v>
      </c>
      <c r="E723" s="294" t="s">
        <v>280</v>
      </c>
      <c r="F723" s="294"/>
      <c r="G723" s="294"/>
      <c r="H723" s="280" t="s">
        <v>499</v>
      </c>
      <c r="I723" s="281"/>
      <c r="J723" s="282"/>
    </row>
    <row r="724" spans="1:10" ht="15.75">
      <c r="A724" s="88" t="s">
        <v>636</v>
      </c>
      <c r="B724" s="88">
        <v>42</v>
      </c>
      <c r="C724" s="88">
        <v>5</v>
      </c>
      <c r="D724" s="88">
        <v>0.8</v>
      </c>
      <c r="E724" s="294" t="s">
        <v>658</v>
      </c>
      <c r="F724" s="294"/>
      <c r="G724" s="294"/>
      <c r="H724" s="280" t="s">
        <v>499</v>
      </c>
      <c r="I724" s="281"/>
      <c r="J724" s="282"/>
    </row>
    <row r="725" spans="1:10" ht="15.75">
      <c r="A725" s="88" t="s">
        <v>636</v>
      </c>
      <c r="B725" s="88">
        <v>42</v>
      </c>
      <c r="C725" s="88">
        <v>7</v>
      </c>
      <c r="D725" s="88">
        <v>3.7</v>
      </c>
      <c r="E725" s="294" t="s">
        <v>297</v>
      </c>
      <c r="F725" s="294"/>
      <c r="G725" s="294"/>
      <c r="H725" s="280" t="s">
        <v>499</v>
      </c>
      <c r="I725" s="281"/>
      <c r="J725" s="282"/>
    </row>
    <row r="726" spans="1:10" ht="15.75">
      <c r="A726" s="88" t="s">
        <v>636</v>
      </c>
      <c r="B726" s="88">
        <v>42</v>
      </c>
      <c r="C726" s="88">
        <v>10</v>
      </c>
      <c r="D726" s="88">
        <v>0.3</v>
      </c>
      <c r="E726" s="294" t="s">
        <v>645</v>
      </c>
      <c r="F726" s="294"/>
      <c r="G726" s="294"/>
      <c r="H726" s="280" t="s">
        <v>499</v>
      </c>
      <c r="I726" s="281"/>
      <c r="J726" s="282"/>
    </row>
    <row r="727" spans="1:10" ht="15.75">
      <c r="A727" s="88" t="s">
        <v>636</v>
      </c>
      <c r="B727" s="88">
        <v>42</v>
      </c>
      <c r="C727" s="88">
        <v>11</v>
      </c>
      <c r="D727" s="88">
        <v>0.3</v>
      </c>
      <c r="E727" s="294" t="s">
        <v>659</v>
      </c>
      <c r="F727" s="294"/>
      <c r="G727" s="294"/>
      <c r="H727" s="280" t="s">
        <v>499</v>
      </c>
      <c r="I727" s="281"/>
      <c r="J727" s="282"/>
    </row>
    <row r="728" spans="1:10" ht="15.75">
      <c r="A728" s="88" t="s">
        <v>636</v>
      </c>
      <c r="B728" s="88">
        <v>42</v>
      </c>
      <c r="C728" s="88">
        <v>13</v>
      </c>
      <c r="D728" s="88">
        <v>2</v>
      </c>
      <c r="E728" s="294" t="s">
        <v>645</v>
      </c>
      <c r="F728" s="294"/>
      <c r="G728" s="294"/>
      <c r="H728" s="280" t="s">
        <v>499</v>
      </c>
      <c r="I728" s="281"/>
      <c r="J728" s="282"/>
    </row>
    <row r="729" spans="1:10" ht="15.75">
      <c r="A729" s="88" t="s">
        <v>636</v>
      </c>
      <c r="B729" s="88">
        <v>42</v>
      </c>
      <c r="C729" s="88">
        <v>17</v>
      </c>
      <c r="D729" s="88">
        <v>1.5</v>
      </c>
      <c r="E729" s="294" t="s">
        <v>660</v>
      </c>
      <c r="F729" s="294"/>
      <c r="G729" s="294"/>
      <c r="H729" s="280" t="s">
        <v>1444</v>
      </c>
      <c r="I729" s="281"/>
      <c r="J729" s="282"/>
    </row>
    <row r="730" spans="1:10" ht="15.75">
      <c r="A730" s="88" t="s">
        <v>636</v>
      </c>
      <c r="B730" s="88">
        <v>42</v>
      </c>
      <c r="C730" s="88">
        <v>18</v>
      </c>
      <c r="D730" s="88">
        <v>1.3</v>
      </c>
      <c r="E730" s="294" t="s">
        <v>661</v>
      </c>
      <c r="F730" s="294"/>
      <c r="G730" s="294"/>
      <c r="H730" s="280" t="s">
        <v>1444</v>
      </c>
      <c r="I730" s="281"/>
      <c r="J730" s="282"/>
    </row>
    <row r="731" spans="1:10" ht="15.75">
      <c r="A731" s="88" t="s">
        <v>636</v>
      </c>
      <c r="B731" s="88">
        <v>42</v>
      </c>
      <c r="C731" s="88">
        <v>22</v>
      </c>
      <c r="D731" s="88">
        <v>1.5</v>
      </c>
      <c r="E731" s="294" t="s">
        <v>662</v>
      </c>
      <c r="F731" s="294"/>
      <c r="G731" s="294"/>
      <c r="H731" s="280" t="s">
        <v>1444</v>
      </c>
      <c r="I731" s="281"/>
      <c r="J731" s="282"/>
    </row>
    <row r="732" spans="1:10" ht="15.75">
      <c r="A732" s="88" t="s">
        <v>636</v>
      </c>
      <c r="B732" s="88">
        <v>42</v>
      </c>
      <c r="C732" s="88">
        <v>28</v>
      </c>
      <c r="D732" s="88">
        <v>3.3</v>
      </c>
      <c r="E732" s="294" t="s">
        <v>645</v>
      </c>
      <c r="F732" s="294"/>
      <c r="G732" s="294"/>
      <c r="H732" s="280" t="s">
        <v>1444</v>
      </c>
      <c r="I732" s="281"/>
      <c r="J732" s="282"/>
    </row>
    <row r="733" spans="1:10" ht="15.75">
      <c r="A733" s="88" t="s">
        <v>636</v>
      </c>
      <c r="B733" s="88">
        <v>42</v>
      </c>
      <c r="C733" s="88">
        <v>33</v>
      </c>
      <c r="D733" s="88">
        <v>3.5</v>
      </c>
      <c r="E733" s="294" t="s">
        <v>297</v>
      </c>
      <c r="F733" s="294"/>
      <c r="G733" s="294"/>
      <c r="H733" s="280" t="s">
        <v>1444</v>
      </c>
      <c r="I733" s="281"/>
      <c r="J733" s="282"/>
    </row>
    <row r="734" spans="1:10" ht="15.75">
      <c r="A734" s="88" t="s">
        <v>636</v>
      </c>
      <c r="B734" s="88">
        <v>42</v>
      </c>
      <c r="C734" s="88">
        <v>38</v>
      </c>
      <c r="D734" s="88">
        <v>3.3</v>
      </c>
      <c r="E734" s="294" t="s">
        <v>663</v>
      </c>
      <c r="F734" s="294"/>
      <c r="G734" s="294"/>
      <c r="H734" s="280" t="s">
        <v>1444</v>
      </c>
      <c r="I734" s="281"/>
      <c r="J734" s="282"/>
    </row>
    <row r="735" spans="1:10" ht="15.75">
      <c r="A735" s="88" t="s">
        <v>636</v>
      </c>
      <c r="B735" s="88">
        <v>42</v>
      </c>
      <c r="C735" s="88">
        <v>39</v>
      </c>
      <c r="D735" s="88">
        <v>5</v>
      </c>
      <c r="E735" s="294" t="s">
        <v>664</v>
      </c>
      <c r="F735" s="294"/>
      <c r="G735" s="294"/>
      <c r="H735" s="280" t="s">
        <v>1444</v>
      </c>
      <c r="I735" s="281"/>
      <c r="J735" s="282"/>
    </row>
    <row r="736" spans="1:10" ht="15.75">
      <c r="A736" s="88" t="s">
        <v>636</v>
      </c>
      <c r="B736" s="88">
        <v>42</v>
      </c>
      <c r="C736" s="88">
        <v>41</v>
      </c>
      <c r="D736" s="88">
        <v>1.8</v>
      </c>
      <c r="E736" s="294" t="s">
        <v>665</v>
      </c>
      <c r="F736" s="294"/>
      <c r="G736" s="294"/>
      <c r="H736" s="280" t="s">
        <v>1444</v>
      </c>
      <c r="I736" s="281"/>
      <c r="J736" s="282"/>
    </row>
    <row r="737" spans="1:10" ht="15.75">
      <c r="A737" s="88" t="s">
        <v>636</v>
      </c>
      <c r="B737" s="88">
        <v>42</v>
      </c>
      <c r="C737" s="88">
        <v>42</v>
      </c>
      <c r="D737" s="88">
        <v>7.2</v>
      </c>
      <c r="E737" s="294" t="s">
        <v>588</v>
      </c>
      <c r="F737" s="294"/>
      <c r="G737" s="294"/>
      <c r="H737" s="280" t="s">
        <v>1444</v>
      </c>
      <c r="I737" s="281"/>
      <c r="J737" s="282"/>
    </row>
    <row r="738" spans="1:10" ht="15.75">
      <c r="A738" s="88" t="s">
        <v>636</v>
      </c>
      <c r="B738" s="88">
        <v>43</v>
      </c>
      <c r="C738" s="88">
        <v>3</v>
      </c>
      <c r="D738" s="88">
        <v>2.8</v>
      </c>
      <c r="E738" s="294" t="s">
        <v>666</v>
      </c>
      <c r="F738" s="294"/>
      <c r="G738" s="294"/>
      <c r="H738" s="280" t="s">
        <v>1444</v>
      </c>
      <c r="I738" s="281"/>
      <c r="J738" s="282"/>
    </row>
    <row r="739" spans="1:10" ht="15.75">
      <c r="A739" s="88" t="s">
        <v>636</v>
      </c>
      <c r="B739" s="88">
        <v>43</v>
      </c>
      <c r="C739" s="88">
        <v>4</v>
      </c>
      <c r="D739" s="88">
        <v>1.3</v>
      </c>
      <c r="E739" s="294" t="s">
        <v>667</v>
      </c>
      <c r="F739" s="294"/>
      <c r="G739" s="294"/>
      <c r="H739" s="280" t="s">
        <v>1444</v>
      </c>
      <c r="I739" s="281"/>
      <c r="J739" s="282"/>
    </row>
    <row r="740" spans="1:10" ht="15.75">
      <c r="A740" s="88" t="s">
        <v>636</v>
      </c>
      <c r="B740" s="88">
        <v>43</v>
      </c>
      <c r="C740" s="88">
        <v>8</v>
      </c>
      <c r="D740" s="88">
        <v>4.6</v>
      </c>
      <c r="E740" s="294" t="s">
        <v>588</v>
      </c>
      <c r="F740" s="294"/>
      <c r="G740" s="294"/>
      <c r="H740" s="280" t="s">
        <v>1444</v>
      </c>
      <c r="I740" s="281"/>
      <c r="J740" s="282"/>
    </row>
    <row r="741" spans="1:10" ht="15.75">
      <c r="A741" s="88" t="s">
        <v>636</v>
      </c>
      <c r="B741" s="88">
        <v>43</v>
      </c>
      <c r="C741" s="88">
        <v>9</v>
      </c>
      <c r="D741" s="88">
        <v>5.8</v>
      </c>
      <c r="E741" s="294" t="s">
        <v>588</v>
      </c>
      <c r="F741" s="294"/>
      <c r="G741" s="294"/>
      <c r="H741" s="280" t="s">
        <v>1444</v>
      </c>
      <c r="I741" s="281"/>
      <c r="J741" s="282"/>
    </row>
    <row r="742" spans="1:10" ht="15.75">
      <c r="A742" s="88" t="s">
        <v>636</v>
      </c>
      <c r="B742" s="88">
        <v>43</v>
      </c>
      <c r="C742" s="88">
        <v>10</v>
      </c>
      <c r="D742" s="88">
        <v>7</v>
      </c>
      <c r="E742" s="294" t="s">
        <v>668</v>
      </c>
      <c r="F742" s="294"/>
      <c r="G742" s="294"/>
      <c r="H742" s="280" t="s">
        <v>1444</v>
      </c>
      <c r="I742" s="281"/>
      <c r="J742" s="282"/>
    </row>
    <row r="743" spans="1:10" ht="15.75">
      <c r="A743" s="88" t="s">
        <v>636</v>
      </c>
      <c r="B743" s="88">
        <v>43</v>
      </c>
      <c r="C743" s="88">
        <v>11</v>
      </c>
      <c r="D743" s="88">
        <v>1</v>
      </c>
      <c r="E743" s="294" t="s">
        <v>297</v>
      </c>
      <c r="F743" s="294"/>
      <c r="G743" s="294"/>
      <c r="H743" s="280" t="s">
        <v>1444</v>
      </c>
      <c r="I743" s="281"/>
      <c r="J743" s="282"/>
    </row>
    <row r="744" spans="1:10" ht="15.75">
      <c r="A744" s="88" t="s">
        <v>636</v>
      </c>
      <c r="B744" s="88">
        <v>43</v>
      </c>
      <c r="C744" s="88">
        <v>12</v>
      </c>
      <c r="D744" s="88">
        <v>0.5</v>
      </c>
      <c r="E744" s="294" t="s">
        <v>669</v>
      </c>
      <c r="F744" s="294"/>
      <c r="G744" s="294"/>
      <c r="H744" s="280" t="s">
        <v>502</v>
      </c>
      <c r="I744" s="281"/>
      <c r="J744" s="282"/>
    </row>
    <row r="745" spans="1:10" ht="15.75">
      <c r="A745" s="88" t="s">
        <v>636</v>
      </c>
      <c r="B745" s="88">
        <v>43</v>
      </c>
      <c r="C745" s="88">
        <v>13</v>
      </c>
      <c r="D745" s="88">
        <v>2.6</v>
      </c>
      <c r="E745" s="294" t="s">
        <v>670</v>
      </c>
      <c r="F745" s="294"/>
      <c r="G745" s="294"/>
      <c r="H745" s="280" t="s">
        <v>1470</v>
      </c>
      <c r="I745" s="281"/>
      <c r="J745" s="282"/>
    </row>
    <row r="746" spans="1:10" ht="15.75">
      <c r="A746" s="88" t="s">
        <v>636</v>
      </c>
      <c r="B746" s="88">
        <v>43</v>
      </c>
      <c r="C746" s="88">
        <v>15</v>
      </c>
      <c r="D746" s="88">
        <v>3.2</v>
      </c>
      <c r="E746" s="294" t="s">
        <v>578</v>
      </c>
      <c r="F746" s="294"/>
      <c r="G746" s="294"/>
      <c r="H746" s="280" t="s">
        <v>1470</v>
      </c>
      <c r="I746" s="281"/>
      <c r="J746" s="282"/>
    </row>
    <row r="747" spans="1:10" ht="15.75">
      <c r="A747" s="88" t="s">
        <v>636</v>
      </c>
      <c r="B747" s="88">
        <v>43</v>
      </c>
      <c r="C747" s="88">
        <v>18</v>
      </c>
      <c r="D747" s="88">
        <v>2.2</v>
      </c>
      <c r="E747" s="294" t="s">
        <v>671</v>
      </c>
      <c r="F747" s="294"/>
      <c r="G747" s="294"/>
      <c r="H747" s="280" t="s">
        <v>1470</v>
      </c>
      <c r="I747" s="281"/>
      <c r="J747" s="282"/>
    </row>
    <row r="748" spans="1:10" ht="15.75">
      <c r="A748" s="88" t="s">
        <v>636</v>
      </c>
      <c r="B748" s="88">
        <v>43</v>
      </c>
      <c r="C748" s="88">
        <v>23</v>
      </c>
      <c r="D748" s="88">
        <v>0.3</v>
      </c>
      <c r="E748" s="294" t="s">
        <v>280</v>
      </c>
      <c r="F748" s="294"/>
      <c r="G748" s="294"/>
      <c r="H748" s="280" t="s">
        <v>1470</v>
      </c>
      <c r="I748" s="281"/>
      <c r="J748" s="282"/>
    </row>
    <row r="749" spans="1:10" ht="15.75">
      <c r="A749" s="88" t="s">
        <v>636</v>
      </c>
      <c r="B749" s="88">
        <v>43</v>
      </c>
      <c r="C749" s="88">
        <v>24</v>
      </c>
      <c r="D749" s="88">
        <v>0.4</v>
      </c>
      <c r="E749" s="294" t="s">
        <v>297</v>
      </c>
      <c r="F749" s="294"/>
      <c r="G749" s="294"/>
      <c r="H749" s="280" t="s">
        <v>1470</v>
      </c>
      <c r="I749" s="281"/>
      <c r="J749" s="282"/>
    </row>
    <row r="750" spans="1:10" ht="15.75">
      <c r="A750" s="88" t="s">
        <v>636</v>
      </c>
      <c r="B750" s="88">
        <v>43</v>
      </c>
      <c r="C750" s="88">
        <v>25</v>
      </c>
      <c r="D750" s="88">
        <v>3.2</v>
      </c>
      <c r="E750" s="294" t="s">
        <v>642</v>
      </c>
      <c r="F750" s="294"/>
      <c r="G750" s="294"/>
      <c r="H750" s="280" t="s">
        <v>1444</v>
      </c>
      <c r="I750" s="281"/>
      <c r="J750" s="282"/>
    </row>
    <row r="751" spans="1:10" ht="15.75">
      <c r="A751" s="88" t="s">
        <v>636</v>
      </c>
      <c r="B751" s="88">
        <v>43</v>
      </c>
      <c r="C751" s="88">
        <v>29</v>
      </c>
      <c r="D751" s="88">
        <v>2.2</v>
      </c>
      <c r="E751" s="294" t="s">
        <v>672</v>
      </c>
      <c r="F751" s="294"/>
      <c r="G751" s="294"/>
      <c r="H751" s="280" t="s">
        <v>1444</v>
      </c>
      <c r="I751" s="281"/>
      <c r="J751" s="282"/>
    </row>
    <row r="752" spans="1:10" ht="15.75">
      <c r="A752" s="88" t="s">
        <v>636</v>
      </c>
      <c r="B752" s="88">
        <v>43</v>
      </c>
      <c r="C752" s="88">
        <v>30</v>
      </c>
      <c r="D752" s="88">
        <v>0.9</v>
      </c>
      <c r="E752" s="294" t="s">
        <v>297</v>
      </c>
      <c r="F752" s="294"/>
      <c r="G752" s="294"/>
      <c r="H752" s="280" t="s">
        <v>1444</v>
      </c>
      <c r="I752" s="281"/>
      <c r="J752" s="282"/>
    </row>
    <row r="753" spans="1:10" ht="15.75">
      <c r="A753" s="88" t="s">
        <v>636</v>
      </c>
      <c r="B753" s="88">
        <v>43</v>
      </c>
      <c r="C753" s="88">
        <v>31</v>
      </c>
      <c r="D753" s="88">
        <v>3.3</v>
      </c>
      <c r="E753" s="294" t="s">
        <v>588</v>
      </c>
      <c r="F753" s="294"/>
      <c r="G753" s="294"/>
      <c r="H753" s="280" t="s">
        <v>1444</v>
      </c>
      <c r="I753" s="281"/>
      <c r="J753" s="282"/>
    </row>
    <row r="754" spans="1:10" ht="15.75">
      <c r="A754" s="88" t="s">
        <v>636</v>
      </c>
      <c r="B754" s="88">
        <v>43</v>
      </c>
      <c r="C754" s="88">
        <v>36</v>
      </c>
      <c r="D754" s="88">
        <v>1.9</v>
      </c>
      <c r="E754" s="294" t="s">
        <v>673</v>
      </c>
      <c r="F754" s="294"/>
      <c r="G754" s="294"/>
      <c r="H754" s="280" t="s">
        <v>1444</v>
      </c>
      <c r="I754" s="281"/>
      <c r="J754" s="282"/>
    </row>
    <row r="755" spans="1:10" ht="15.75">
      <c r="A755" s="88" t="s">
        <v>636</v>
      </c>
      <c r="B755" s="88">
        <v>43</v>
      </c>
      <c r="C755" s="88">
        <v>40</v>
      </c>
      <c r="D755" s="88">
        <v>3.9</v>
      </c>
      <c r="E755" s="294" t="s">
        <v>578</v>
      </c>
      <c r="F755" s="294"/>
      <c r="G755" s="294"/>
      <c r="H755" s="280" t="s">
        <v>1444</v>
      </c>
      <c r="I755" s="281"/>
      <c r="J755" s="282"/>
    </row>
    <row r="756" spans="1:10" ht="15.75">
      <c r="A756" s="88" t="s">
        <v>636</v>
      </c>
      <c r="B756" s="88">
        <v>47</v>
      </c>
      <c r="C756" s="88">
        <v>1</v>
      </c>
      <c r="D756" s="88">
        <v>1.4</v>
      </c>
      <c r="E756" s="294" t="s">
        <v>674</v>
      </c>
      <c r="F756" s="294"/>
      <c r="G756" s="294"/>
      <c r="H756" s="280" t="s">
        <v>1444</v>
      </c>
      <c r="I756" s="281"/>
      <c r="J756" s="282"/>
    </row>
    <row r="757" spans="1:10" ht="15.75">
      <c r="A757" s="88" t="s">
        <v>636</v>
      </c>
      <c r="B757" s="88">
        <v>47</v>
      </c>
      <c r="C757" s="88">
        <v>3</v>
      </c>
      <c r="D757" s="88">
        <v>4.2</v>
      </c>
      <c r="E757" s="294" t="s">
        <v>675</v>
      </c>
      <c r="F757" s="294"/>
      <c r="G757" s="294"/>
      <c r="H757" s="280" t="s">
        <v>1444</v>
      </c>
      <c r="I757" s="281"/>
      <c r="J757" s="282"/>
    </row>
    <row r="758" spans="1:10" ht="15.75">
      <c r="A758" s="88" t="s">
        <v>636</v>
      </c>
      <c r="B758" s="88">
        <v>47</v>
      </c>
      <c r="C758" s="88">
        <v>6</v>
      </c>
      <c r="D758" s="88">
        <v>3.9</v>
      </c>
      <c r="E758" s="294" t="s">
        <v>676</v>
      </c>
      <c r="F758" s="294"/>
      <c r="G758" s="294"/>
      <c r="H758" s="280" t="s">
        <v>1444</v>
      </c>
      <c r="I758" s="281"/>
      <c r="J758" s="282"/>
    </row>
    <row r="759" spans="1:10" ht="15.75">
      <c r="A759" s="88" t="s">
        <v>636</v>
      </c>
      <c r="B759" s="88">
        <v>47</v>
      </c>
      <c r="C759" s="88">
        <v>5</v>
      </c>
      <c r="D759" s="88">
        <v>11</v>
      </c>
      <c r="E759" s="294" t="s">
        <v>677</v>
      </c>
      <c r="F759" s="294"/>
      <c r="G759" s="294"/>
      <c r="H759" s="280" t="s">
        <v>1444</v>
      </c>
      <c r="I759" s="281"/>
      <c r="J759" s="282"/>
    </row>
    <row r="760" spans="1:10" ht="15.75">
      <c r="A760" s="88" t="s">
        <v>636</v>
      </c>
      <c r="B760" s="88">
        <v>47</v>
      </c>
      <c r="C760" s="88">
        <v>7</v>
      </c>
      <c r="D760" s="88">
        <v>1.1</v>
      </c>
      <c r="E760" s="294" t="s">
        <v>678</v>
      </c>
      <c r="F760" s="294"/>
      <c r="G760" s="294"/>
      <c r="H760" s="280" t="s">
        <v>1444</v>
      </c>
      <c r="I760" s="281"/>
      <c r="J760" s="282"/>
    </row>
    <row r="761" spans="1:10" ht="15.75">
      <c r="A761" s="88" t="s">
        <v>636</v>
      </c>
      <c r="B761" s="88">
        <v>47</v>
      </c>
      <c r="C761" s="88">
        <v>9</v>
      </c>
      <c r="D761" s="88">
        <v>0.3</v>
      </c>
      <c r="E761" s="294" t="s">
        <v>280</v>
      </c>
      <c r="F761" s="294"/>
      <c r="G761" s="294"/>
      <c r="H761" s="280" t="s">
        <v>1444</v>
      </c>
      <c r="I761" s="281"/>
      <c r="J761" s="282"/>
    </row>
    <row r="762" spans="1:10" ht="15.75">
      <c r="A762" s="88" t="s">
        <v>636</v>
      </c>
      <c r="B762" s="88">
        <v>47</v>
      </c>
      <c r="C762" s="88">
        <v>10</v>
      </c>
      <c r="D762" s="88">
        <v>0.8</v>
      </c>
      <c r="E762" s="294" t="s">
        <v>297</v>
      </c>
      <c r="F762" s="294"/>
      <c r="G762" s="294"/>
      <c r="H762" s="280" t="s">
        <v>1444</v>
      </c>
      <c r="I762" s="281"/>
      <c r="J762" s="282"/>
    </row>
    <row r="763" spans="1:10" ht="15.75">
      <c r="A763" s="88" t="s">
        <v>636</v>
      </c>
      <c r="B763" s="88">
        <v>47</v>
      </c>
      <c r="C763" s="88">
        <v>19</v>
      </c>
      <c r="D763" s="88">
        <v>2.6</v>
      </c>
      <c r="E763" s="294" t="s">
        <v>679</v>
      </c>
      <c r="F763" s="294"/>
      <c r="G763" s="294"/>
      <c r="H763" s="280" t="s">
        <v>1444</v>
      </c>
      <c r="I763" s="281"/>
      <c r="J763" s="282"/>
    </row>
    <row r="764" spans="1:10" ht="15.75">
      <c r="A764" s="88" t="s">
        <v>636</v>
      </c>
      <c r="B764" s="88">
        <v>48</v>
      </c>
      <c r="C764" s="88">
        <v>1</v>
      </c>
      <c r="D764" s="88">
        <v>40</v>
      </c>
      <c r="E764" s="294" t="s">
        <v>680</v>
      </c>
      <c r="F764" s="294"/>
      <c r="G764" s="294"/>
      <c r="H764" s="280" t="s">
        <v>1444</v>
      </c>
      <c r="I764" s="281"/>
      <c r="J764" s="282"/>
    </row>
    <row r="765" spans="1:10" ht="15.75">
      <c r="A765" s="88" t="s">
        <v>636</v>
      </c>
      <c r="B765" s="88">
        <v>48</v>
      </c>
      <c r="C765" s="88">
        <v>8</v>
      </c>
      <c r="D765" s="88">
        <v>7.3</v>
      </c>
      <c r="E765" s="294" t="s">
        <v>681</v>
      </c>
      <c r="F765" s="294"/>
      <c r="G765" s="294"/>
      <c r="H765" s="280" t="s">
        <v>1444</v>
      </c>
      <c r="I765" s="281"/>
      <c r="J765" s="282"/>
    </row>
    <row r="766" spans="1:10" ht="15.75">
      <c r="A766" s="88" t="s">
        <v>636</v>
      </c>
      <c r="B766" s="88">
        <v>48</v>
      </c>
      <c r="C766" s="88">
        <v>6</v>
      </c>
      <c r="D766" s="88">
        <v>3.6</v>
      </c>
      <c r="E766" s="294" t="s">
        <v>682</v>
      </c>
      <c r="F766" s="294"/>
      <c r="G766" s="294"/>
      <c r="H766" s="280" t="s">
        <v>1444</v>
      </c>
      <c r="I766" s="281"/>
      <c r="J766" s="282"/>
    </row>
    <row r="767" spans="1:10" ht="15.75">
      <c r="A767" s="88" t="s">
        <v>636</v>
      </c>
      <c r="B767" s="88">
        <v>31</v>
      </c>
      <c r="C767" s="88">
        <v>1</v>
      </c>
      <c r="D767" s="88">
        <v>4</v>
      </c>
      <c r="E767" s="294" t="s">
        <v>683</v>
      </c>
      <c r="F767" s="294"/>
      <c r="G767" s="294"/>
      <c r="H767" s="280" t="s">
        <v>502</v>
      </c>
      <c r="I767" s="281"/>
      <c r="J767" s="282"/>
    </row>
    <row r="768" spans="1:10" ht="15.75">
      <c r="A768" s="88" t="s">
        <v>636</v>
      </c>
      <c r="B768" s="88">
        <v>31</v>
      </c>
      <c r="C768" s="88">
        <v>9</v>
      </c>
      <c r="D768" s="88">
        <v>4.3</v>
      </c>
      <c r="E768" s="294" t="s">
        <v>684</v>
      </c>
      <c r="F768" s="294"/>
      <c r="G768" s="294"/>
      <c r="H768" s="280" t="s">
        <v>498</v>
      </c>
      <c r="I768" s="281"/>
      <c r="J768" s="282"/>
    </row>
    <row r="769" spans="1:10" ht="15.75">
      <c r="A769" s="88" t="s">
        <v>636</v>
      </c>
      <c r="B769" s="88">
        <v>31</v>
      </c>
      <c r="C769" s="88">
        <v>11</v>
      </c>
      <c r="D769" s="88">
        <v>8.9</v>
      </c>
      <c r="E769" s="294" t="s">
        <v>685</v>
      </c>
      <c r="F769" s="294"/>
      <c r="G769" s="294"/>
      <c r="H769" s="280" t="s">
        <v>1444</v>
      </c>
      <c r="I769" s="281"/>
      <c r="J769" s="282"/>
    </row>
    <row r="770" spans="1:10" ht="15.75">
      <c r="A770" s="88" t="s">
        <v>636</v>
      </c>
      <c r="B770" s="88">
        <v>31</v>
      </c>
      <c r="C770" s="88">
        <v>12</v>
      </c>
      <c r="D770" s="88">
        <v>4.8</v>
      </c>
      <c r="E770" s="294" t="s">
        <v>686</v>
      </c>
      <c r="F770" s="294"/>
      <c r="G770" s="294"/>
      <c r="H770" s="280" t="s">
        <v>1444</v>
      </c>
      <c r="I770" s="281"/>
      <c r="J770" s="282"/>
    </row>
    <row r="771" spans="1:10" ht="15.75">
      <c r="A771" s="88" t="s">
        <v>636</v>
      </c>
      <c r="B771" s="88">
        <v>31</v>
      </c>
      <c r="C771" s="88">
        <v>13</v>
      </c>
      <c r="D771" s="88">
        <v>5.7</v>
      </c>
      <c r="E771" s="294" t="s">
        <v>687</v>
      </c>
      <c r="F771" s="294"/>
      <c r="G771" s="294"/>
      <c r="H771" s="280" t="s">
        <v>1444</v>
      </c>
      <c r="I771" s="281"/>
      <c r="J771" s="282"/>
    </row>
    <row r="772" spans="1:10" ht="15.75">
      <c r="A772" s="88" t="s">
        <v>636</v>
      </c>
      <c r="B772" s="88">
        <v>31</v>
      </c>
      <c r="C772" s="88">
        <v>14</v>
      </c>
      <c r="D772" s="88">
        <v>11.5</v>
      </c>
      <c r="E772" s="294" t="s">
        <v>688</v>
      </c>
      <c r="F772" s="294"/>
      <c r="G772" s="294"/>
      <c r="H772" s="280" t="s">
        <v>502</v>
      </c>
      <c r="I772" s="281"/>
      <c r="J772" s="282"/>
    </row>
    <row r="773" spans="1:10" ht="15.75">
      <c r="A773" s="88" t="s">
        <v>636</v>
      </c>
      <c r="B773" s="88">
        <v>31</v>
      </c>
      <c r="C773" s="88">
        <v>16</v>
      </c>
      <c r="D773" s="88">
        <v>0.6</v>
      </c>
      <c r="E773" s="294" t="s">
        <v>686</v>
      </c>
      <c r="F773" s="294"/>
      <c r="G773" s="294"/>
      <c r="H773" s="280" t="s">
        <v>1444</v>
      </c>
      <c r="I773" s="281"/>
      <c r="J773" s="282"/>
    </row>
    <row r="774" spans="1:10" ht="15.75">
      <c r="A774" s="88" t="s">
        <v>636</v>
      </c>
      <c r="B774" s="88">
        <v>31</v>
      </c>
      <c r="C774" s="88">
        <v>17</v>
      </c>
      <c r="D774" s="88">
        <v>2</v>
      </c>
      <c r="E774" s="294" t="s">
        <v>689</v>
      </c>
      <c r="F774" s="294"/>
      <c r="G774" s="294"/>
      <c r="H774" s="280" t="s">
        <v>1444</v>
      </c>
      <c r="I774" s="281"/>
      <c r="J774" s="282"/>
    </row>
    <row r="775" spans="1:10" ht="15.75">
      <c r="A775" s="88" t="s">
        <v>636</v>
      </c>
      <c r="B775" s="88">
        <v>31</v>
      </c>
      <c r="C775" s="88">
        <v>15</v>
      </c>
      <c r="D775" s="88">
        <v>1.7</v>
      </c>
      <c r="E775" s="294" t="s">
        <v>690</v>
      </c>
      <c r="F775" s="294"/>
      <c r="G775" s="294"/>
      <c r="H775" s="280" t="s">
        <v>1444</v>
      </c>
      <c r="I775" s="281"/>
      <c r="J775" s="282"/>
    </row>
    <row r="776" spans="1:10" ht="15.75">
      <c r="A776" s="88" t="s">
        <v>636</v>
      </c>
      <c r="B776" s="88">
        <v>31</v>
      </c>
      <c r="C776" s="88">
        <v>22</v>
      </c>
      <c r="D776" s="88">
        <v>2.3</v>
      </c>
      <c r="E776" s="294" t="s">
        <v>297</v>
      </c>
      <c r="F776" s="294"/>
      <c r="G776" s="294"/>
      <c r="H776" s="280" t="s">
        <v>1444</v>
      </c>
      <c r="I776" s="281"/>
      <c r="J776" s="282"/>
    </row>
    <row r="777" spans="1:10" ht="15.75">
      <c r="A777" s="88" t="s">
        <v>636</v>
      </c>
      <c r="B777" s="88">
        <v>64</v>
      </c>
      <c r="C777" s="88">
        <v>10</v>
      </c>
      <c r="D777" s="88">
        <v>1.8</v>
      </c>
      <c r="E777" s="294" t="s">
        <v>691</v>
      </c>
      <c r="F777" s="294"/>
      <c r="G777" s="294"/>
      <c r="H777" s="280" t="s">
        <v>1444</v>
      </c>
      <c r="I777" s="281"/>
      <c r="J777" s="282"/>
    </row>
    <row r="778" spans="1:10" ht="15.75">
      <c r="A778" s="88" t="s">
        <v>636</v>
      </c>
      <c r="B778" s="88">
        <v>64</v>
      </c>
      <c r="C778" s="88">
        <v>15</v>
      </c>
      <c r="D778" s="88">
        <v>0.9</v>
      </c>
      <c r="E778" s="294" t="s">
        <v>692</v>
      </c>
      <c r="F778" s="294"/>
      <c r="G778" s="294"/>
      <c r="H778" s="280" t="s">
        <v>1444</v>
      </c>
      <c r="I778" s="281"/>
      <c r="J778" s="282"/>
    </row>
    <row r="779" spans="1:10" ht="15.75">
      <c r="A779" s="88" t="s">
        <v>636</v>
      </c>
      <c r="B779" s="88">
        <v>64</v>
      </c>
      <c r="C779" s="88">
        <v>11</v>
      </c>
      <c r="D779" s="88">
        <v>1.6</v>
      </c>
      <c r="E779" s="294" t="s">
        <v>585</v>
      </c>
      <c r="F779" s="294"/>
      <c r="G779" s="294"/>
      <c r="H779" s="280" t="s">
        <v>1444</v>
      </c>
      <c r="I779" s="281"/>
      <c r="J779" s="282"/>
    </row>
    <row r="780" spans="1:10" ht="15.75">
      <c r="A780" s="88" t="s">
        <v>636</v>
      </c>
      <c r="B780" s="88">
        <v>64</v>
      </c>
      <c r="C780" s="88">
        <v>16</v>
      </c>
      <c r="D780" s="88">
        <v>0.4</v>
      </c>
      <c r="E780" s="294" t="s">
        <v>297</v>
      </c>
      <c r="F780" s="294"/>
      <c r="G780" s="294"/>
      <c r="H780" s="280" t="s">
        <v>1444</v>
      </c>
      <c r="I780" s="281"/>
      <c r="J780" s="282"/>
    </row>
    <row r="781" spans="1:10" ht="15.75">
      <c r="A781" s="88" t="s">
        <v>636</v>
      </c>
      <c r="B781" s="88">
        <v>64</v>
      </c>
      <c r="C781" s="88">
        <v>24</v>
      </c>
      <c r="D781" s="88">
        <v>2.4</v>
      </c>
      <c r="E781" s="294" t="s">
        <v>693</v>
      </c>
      <c r="F781" s="294"/>
      <c r="G781" s="294"/>
      <c r="H781" s="280" t="s">
        <v>1444</v>
      </c>
      <c r="I781" s="281"/>
      <c r="J781" s="282"/>
    </row>
    <row r="782" spans="1:10" ht="15.75">
      <c r="A782" s="88" t="s">
        <v>636</v>
      </c>
      <c r="B782" s="88">
        <v>64</v>
      </c>
      <c r="C782" s="88">
        <v>25</v>
      </c>
      <c r="D782" s="88">
        <v>4</v>
      </c>
      <c r="E782" s="294" t="s">
        <v>694</v>
      </c>
      <c r="F782" s="294"/>
      <c r="G782" s="294"/>
      <c r="H782" s="280" t="s">
        <v>1444</v>
      </c>
      <c r="I782" s="281"/>
      <c r="J782" s="282"/>
    </row>
    <row r="783" spans="1:10" ht="15.75">
      <c r="A783" s="88" t="s">
        <v>636</v>
      </c>
      <c r="B783" s="88">
        <v>64</v>
      </c>
      <c r="C783" s="88">
        <v>27</v>
      </c>
      <c r="D783" s="88">
        <v>0.7</v>
      </c>
      <c r="E783" s="294" t="s">
        <v>695</v>
      </c>
      <c r="F783" s="294"/>
      <c r="G783" s="294"/>
      <c r="H783" s="280" t="s">
        <v>1444</v>
      </c>
      <c r="I783" s="281"/>
      <c r="J783" s="282"/>
    </row>
    <row r="784" spans="1:10" ht="15.75">
      <c r="A784" s="88" t="s">
        <v>636</v>
      </c>
      <c r="B784" s="88">
        <v>64</v>
      </c>
      <c r="C784" s="88">
        <v>28</v>
      </c>
      <c r="D784" s="88">
        <v>2.2</v>
      </c>
      <c r="E784" s="294" t="s">
        <v>696</v>
      </c>
      <c r="F784" s="294"/>
      <c r="G784" s="294"/>
      <c r="H784" s="280" t="s">
        <v>1444</v>
      </c>
      <c r="I784" s="281"/>
      <c r="J784" s="282"/>
    </row>
    <row r="785" spans="1:10" ht="15.75">
      <c r="A785" s="88" t="s">
        <v>636</v>
      </c>
      <c r="B785" s="88">
        <v>64</v>
      </c>
      <c r="C785" s="88">
        <v>29</v>
      </c>
      <c r="D785" s="88">
        <v>0.8</v>
      </c>
      <c r="E785" s="294" t="s">
        <v>697</v>
      </c>
      <c r="F785" s="294"/>
      <c r="G785" s="294"/>
      <c r="H785" s="280" t="s">
        <v>1444</v>
      </c>
      <c r="I785" s="281"/>
      <c r="J785" s="282"/>
    </row>
    <row r="786" spans="1:10" ht="15.75">
      <c r="A786" s="88" t="s">
        <v>636</v>
      </c>
      <c r="B786" s="88">
        <v>64</v>
      </c>
      <c r="C786" s="88">
        <v>31</v>
      </c>
      <c r="D786" s="88">
        <v>3.8</v>
      </c>
      <c r="E786" s="294" t="s">
        <v>579</v>
      </c>
      <c r="F786" s="294"/>
      <c r="G786" s="294"/>
      <c r="H786" s="280" t="s">
        <v>1444</v>
      </c>
      <c r="I786" s="281"/>
      <c r="J786" s="282"/>
    </row>
    <row r="787" spans="1:10" ht="15.75">
      <c r="A787" s="88" t="s">
        <v>636</v>
      </c>
      <c r="B787" s="88">
        <v>64</v>
      </c>
      <c r="C787" s="88">
        <v>39</v>
      </c>
      <c r="D787" s="88">
        <v>1.8</v>
      </c>
      <c r="E787" s="294" t="s">
        <v>297</v>
      </c>
      <c r="F787" s="294"/>
      <c r="G787" s="294"/>
      <c r="H787" s="280" t="s">
        <v>1444</v>
      </c>
      <c r="I787" s="281"/>
      <c r="J787" s="282"/>
    </row>
    <row r="788" spans="1:10" ht="15.75">
      <c r="A788" s="88" t="s">
        <v>636</v>
      </c>
      <c r="B788" s="88">
        <v>64</v>
      </c>
      <c r="C788" s="88">
        <v>40</v>
      </c>
      <c r="D788" s="88">
        <v>1.8</v>
      </c>
      <c r="E788" s="294" t="s">
        <v>663</v>
      </c>
      <c r="F788" s="294"/>
      <c r="G788" s="294"/>
      <c r="H788" s="280" t="s">
        <v>1444</v>
      </c>
      <c r="I788" s="281"/>
      <c r="J788" s="282"/>
    </row>
    <row r="789" spans="1:10" ht="15.75">
      <c r="A789" s="88" t="s">
        <v>636</v>
      </c>
      <c r="B789" s="88">
        <v>64</v>
      </c>
      <c r="C789" s="88">
        <v>42</v>
      </c>
      <c r="D789" s="88">
        <v>2.5</v>
      </c>
      <c r="E789" s="294" t="s">
        <v>698</v>
      </c>
      <c r="F789" s="294"/>
      <c r="G789" s="294"/>
      <c r="H789" s="280" t="s">
        <v>1444</v>
      </c>
      <c r="I789" s="281"/>
      <c r="J789" s="282"/>
    </row>
    <row r="790" spans="1:10" ht="15.75">
      <c r="A790" s="88" t="s">
        <v>636</v>
      </c>
      <c r="B790" s="88">
        <v>64</v>
      </c>
      <c r="C790" s="88">
        <v>43</v>
      </c>
      <c r="D790" s="88">
        <v>5.6</v>
      </c>
      <c r="E790" s="294" t="s">
        <v>699</v>
      </c>
      <c r="F790" s="294"/>
      <c r="G790" s="294"/>
      <c r="H790" s="280" t="s">
        <v>1444</v>
      </c>
      <c r="I790" s="281"/>
      <c r="J790" s="282"/>
    </row>
    <row r="791" spans="1:10" ht="15.75">
      <c r="A791" s="88" t="s">
        <v>636</v>
      </c>
      <c r="B791" s="88">
        <v>64</v>
      </c>
      <c r="C791" s="88">
        <v>45</v>
      </c>
      <c r="D791" s="88">
        <v>1.3</v>
      </c>
      <c r="E791" s="294" t="s">
        <v>681</v>
      </c>
      <c r="F791" s="294"/>
      <c r="G791" s="294"/>
      <c r="H791" s="280" t="s">
        <v>1444</v>
      </c>
      <c r="I791" s="281"/>
      <c r="J791" s="282"/>
    </row>
    <row r="792" spans="1:10" ht="15.75">
      <c r="A792" s="88" t="s">
        <v>636</v>
      </c>
      <c r="B792" s="88">
        <v>1</v>
      </c>
      <c r="C792" s="88">
        <v>5</v>
      </c>
      <c r="D792" s="88">
        <v>1.9</v>
      </c>
      <c r="E792" s="294" t="s">
        <v>656</v>
      </c>
      <c r="F792" s="294"/>
      <c r="G792" s="294"/>
      <c r="H792" s="280" t="s">
        <v>1444</v>
      </c>
      <c r="I792" s="281"/>
      <c r="J792" s="282"/>
    </row>
    <row r="793" spans="1:10" ht="15.75">
      <c r="A793" s="88" t="s">
        <v>636</v>
      </c>
      <c r="B793" s="88">
        <v>1</v>
      </c>
      <c r="C793" s="88">
        <v>8</v>
      </c>
      <c r="D793" s="88">
        <v>3.6</v>
      </c>
      <c r="E793" s="294" t="s">
        <v>700</v>
      </c>
      <c r="F793" s="294"/>
      <c r="G793" s="294"/>
      <c r="H793" s="280" t="s">
        <v>502</v>
      </c>
      <c r="I793" s="281"/>
      <c r="J793" s="282"/>
    </row>
    <row r="794" spans="1:10" ht="15.75">
      <c r="A794" s="88" t="s">
        <v>636</v>
      </c>
      <c r="B794" s="88">
        <v>1</v>
      </c>
      <c r="C794" s="88">
        <v>9</v>
      </c>
      <c r="D794" s="88">
        <v>2.4</v>
      </c>
      <c r="E794" s="294" t="s">
        <v>701</v>
      </c>
      <c r="F794" s="294"/>
      <c r="G794" s="294"/>
      <c r="H794" s="280" t="s">
        <v>498</v>
      </c>
      <c r="I794" s="281"/>
      <c r="J794" s="282"/>
    </row>
    <row r="795" spans="1:10" ht="15.75">
      <c r="A795" s="88" t="s">
        <v>636</v>
      </c>
      <c r="B795" s="88">
        <v>1</v>
      </c>
      <c r="C795" s="88">
        <v>12</v>
      </c>
      <c r="D795" s="88">
        <v>9.5</v>
      </c>
      <c r="E795" s="294" t="s">
        <v>701</v>
      </c>
      <c r="F795" s="294"/>
      <c r="G795" s="294"/>
      <c r="H795" s="280" t="s">
        <v>1444</v>
      </c>
      <c r="I795" s="281"/>
      <c r="J795" s="282"/>
    </row>
    <row r="796" spans="1:10" ht="15.75">
      <c r="A796" s="88" t="s">
        <v>636</v>
      </c>
      <c r="B796" s="88">
        <v>1</v>
      </c>
      <c r="C796" s="88">
        <v>13</v>
      </c>
      <c r="D796" s="88">
        <v>5.8</v>
      </c>
      <c r="E796" s="294" t="s">
        <v>702</v>
      </c>
      <c r="F796" s="294"/>
      <c r="G796" s="294"/>
      <c r="H796" s="280" t="s">
        <v>1444</v>
      </c>
      <c r="I796" s="281"/>
      <c r="J796" s="282"/>
    </row>
    <row r="797" spans="1:10" ht="15.75">
      <c r="A797" s="88" t="s">
        <v>636</v>
      </c>
      <c r="B797" s="88">
        <v>2</v>
      </c>
      <c r="C797" s="88">
        <v>1</v>
      </c>
      <c r="D797" s="88">
        <v>0.4</v>
      </c>
      <c r="E797" s="294" t="s">
        <v>297</v>
      </c>
      <c r="F797" s="294"/>
      <c r="G797" s="294"/>
      <c r="H797" s="280" t="s">
        <v>499</v>
      </c>
      <c r="I797" s="281"/>
      <c r="J797" s="282"/>
    </row>
    <row r="798" spans="1:10" ht="15.75">
      <c r="A798" s="88" t="s">
        <v>636</v>
      </c>
      <c r="B798" s="88">
        <v>2</v>
      </c>
      <c r="C798" s="88">
        <v>5</v>
      </c>
      <c r="D798" s="88">
        <v>5.1</v>
      </c>
      <c r="E798" s="294" t="s">
        <v>703</v>
      </c>
      <c r="F798" s="294"/>
      <c r="G798" s="294"/>
      <c r="H798" s="280" t="s">
        <v>499</v>
      </c>
      <c r="I798" s="281"/>
      <c r="J798" s="282"/>
    </row>
    <row r="799" spans="1:10" ht="15.75">
      <c r="A799" s="88" t="s">
        <v>636</v>
      </c>
      <c r="B799" s="88">
        <v>2</v>
      </c>
      <c r="C799" s="88">
        <v>6</v>
      </c>
      <c r="D799" s="88">
        <v>14.5</v>
      </c>
      <c r="E799" s="294" t="s">
        <v>704</v>
      </c>
      <c r="F799" s="294"/>
      <c r="G799" s="294"/>
      <c r="H799" s="280" t="s">
        <v>499</v>
      </c>
      <c r="I799" s="281"/>
      <c r="J799" s="282"/>
    </row>
    <row r="800" spans="1:10" ht="15.75">
      <c r="A800" s="88" t="s">
        <v>636</v>
      </c>
      <c r="B800" s="88">
        <v>2</v>
      </c>
      <c r="C800" s="88">
        <v>8</v>
      </c>
      <c r="D800" s="88">
        <v>11</v>
      </c>
      <c r="E800" s="294" t="s">
        <v>705</v>
      </c>
      <c r="F800" s="294"/>
      <c r="G800" s="294"/>
      <c r="H800" s="280" t="s">
        <v>499</v>
      </c>
      <c r="I800" s="281"/>
      <c r="J800" s="282"/>
    </row>
    <row r="801" spans="1:10" ht="15.75">
      <c r="A801" s="88" t="s">
        <v>636</v>
      </c>
      <c r="B801" s="88">
        <v>2</v>
      </c>
      <c r="C801" s="88">
        <v>11</v>
      </c>
      <c r="D801" s="88">
        <v>3.8</v>
      </c>
      <c r="E801" s="294" t="s">
        <v>706</v>
      </c>
      <c r="F801" s="294"/>
      <c r="G801" s="294"/>
      <c r="H801" s="280" t="s">
        <v>499</v>
      </c>
      <c r="I801" s="281"/>
      <c r="J801" s="282"/>
    </row>
    <row r="802" spans="1:10" ht="15.75">
      <c r="A802" s="88" t="s">
        <v>636</v>
      </c>
      <c r="B802" s="88">
        <v>2</v>
      </c>
      <c r="C802" s="88">
        <v>12</v>
      </c>
      <c r="D802" s="88">
        <v>1.8</v>
      </c>
      <c r="E802" s="294" t="s">
        <v>297</v>
      </c>
      <c r="F802" s="294"/>
      <c r="G802" s="294"/>
      <c r="H802" s="280" t="s">
        <v>1444</v>
      </c>
      <c r="I802" s="281"/>
      <c r="J802" s="282"/>
    </row>
    <row r="803" spans="1:10" ht="15.75">
      <c r="A803" s="88" t="s">
        <v>636</v>
      </c>
      <c r="B803" s="88">
        <v>4</v>
      </c>
      <c r="C803" s="88">
        <v>1</v>
      </c>
      <c r="D803" s="88">
        <v>3</v>
      </c>
      <c r="E803" s="294" t="s">
        <v>297</v>
      </c>
      <c r="F803" s="294"/>
      <c r="G803" s="294"/>
      <c r="H803" s="280" t="s">
        <v>1444</v>
      </c>
      <c r="I803" s="281"/>
      <c r="J803" s="282"/>
    </row>
    <row r="804" spans="1:10" ht="15.75">
      <c r="A804" s="88" t="s">
        <v>636</v>
      </c>
      <c r="B804" s="88">
        <v>4</v>
      </c>
      <c r="C804" s="88">
        <v>6</v>
      </c>
      <c r="D804" s="88">
        <v>1.2</v>
      </c>
      <c r="E804" s="294" t="s">
        <v>707</v>
      </c>
      <c r="F804" s="294"/>
      <c r="G804" s="294"/>
      <c r="H804" s="280" t="s">
        <v>1444</v>
      </c>
      <c r="I804" s="281"/>
      <c r="J804" s="282"/>
    </row>
    <row r="805" spans="1:10" ht="15.75">
      <c r="A805" s="88" t="s">
        <v>636</v>
      </c>
      <c r="B805" s="88">
        <v>4</v>
      </c>
      <c r="C805" s="88">
        <v>7</v>
      </c>
      <c r="D805" s="88">
        <v>4.5</v>
      </c>
      <c r="E805" s="294" t="s">
        <v>701</v>
      </c>
      <c r="F805" s="294"/>
      <c r="G805" s="294"/>
      <c r="H805" s="280" t="s">
        <v>1444</v>
      </c>
      <c r="I805" s="281"/>
      <c r="J805" s="282"/>
    </row>
    <row r="806" spans="1:10" ht="15.75">
      <c r="A806" s="101"/>
      <c r="B806" s="103" t="s">
        <v>406</v>
      </c>
      <c r="C806" s="87"/>
      <c r="D806" s="103">
        <v>533.4</v>
      </c>
      <c r="E806" s="259"/>
      <c r="F806" s="260"/>
      <c r="G806" s="106"/>
      <c r="H806" s="280"/>
      <c r="I806" s="281"/>
      <c r="J806" s="282"/>
    </row>
    <row r="807" spans="1:10" ht="15" customHeight="1">
      <c r="A807" s="88" t="s">
        <v>708</v>
      </c>
      <c r="B807" s="28">
        <v>1</v>
      </c>
      <c r="C807" s="28">
        <v>2</v>
      </c>
      <c r="D807" s="28">
        <v>1.6</v>
      </c>
      <c r="E807" s="261" t="s">
        <v>280</v>
      </c>
      <c r="F807" s="261"/>
      <c r="G807" s="261"/>
      <c r="H807" s="280" t="s">
        <v>1444</v>
      </c>
      <c r="I807" s="281"/>
      <c r="J807" s="282"/>
    </row>
    <row r="808" spans="1:10" ht="15" customHeight="1">
      <c r="A808" s="88" t="s">
        <v>708</v>
      </c>
      <c r="B808" s="28">
        <v>1</v>
      </c>
      <c r="C808" s="28">
        <v>3</v>
      </c>
      <c r="D808" s="28">
        <v>1.9</v>
      </c>
      <c r="E808" s="261" t="s">
        <v>280</v>
      </c>
      <c r="F808" s="261"/>
      <c r="G808" s="261"/>
      <c r="H808" s="280" t="s">
        <v>1444</v>
      </c>
      <c r="I808" s="281"/>
      <c r="J808" s="282"/>
    </row>
    <row r="809" spans="1:10" ht="15" customHeight="1">
      <c r="A809" s="88" t="s">
        <v>708</v>
      </c>
      <c r="B809" s="28">
        <v>1</v>
      </c>
      <c r="C809" s="28">
        <v>43</v>
      </c>
      <c r="D809" s="28">
        <v>3.3</v>
      </c>
      <c r="E809" s="261" t="s">
        <v>280</v>
      </c>
      <c r="F809" s="261"/>
      <c r="G809" s="261"/>
      <c r="H809" s="280" t="s">
        <v>1444</v>
      </c>
      <c r="I809" s="281"/>
      <c r="J809" s="282"/>
    </row>
    <row r="810" spans="1:10" ht="15" customHeight="1">
      <c r="A810" s="88" t="s">
        <v>708</v>
      </c>
      <c r="B810" s="28">
        <v>1</v>
      </c>
      <c r="C810" s="28">
        <v>39</v>
      </c>
      <c r="D810" s="28">
        <v>0.6</v>
      </c>
      <c r="E810" s="261" t="s">
        <v>280</v>
      </c>
      <c r="F810" s="261"/>
      <c r="G810" s="261"/>
      <c r="H810" s="280" t="s">
        <v>1444</v>
      </c>
      <c r="I810" s="281"/>
      <c r="J810" s="282"/>
    </row>
    <row r="811" spans="1:10" ht="15" customHeight="1">
      <c r="A811" s="88" t="s">
        <v>708</v>
      </c>
      <c r="B811" s="28">
        <v>1</v>
      </c>
      <c r="C811" s="28">
        <v>44</v>
      </c>
      <c r="D811" s="28">
        <v>1</v>
      </c>
      <c r="E811" s="261" t="s">
        <v>330</v>
      </c>
      <c r="F811" s="261"/>
      <c r="G811" s="261"/>
      <c r="H811" s="280" t="s">
        <v>1470</v>
      </c>
      <c r="I811" s="281"/>
      <c r="J811" s="282"/>
    </row>
    <row r="812" spans="1:10" ht="15" customHeight="1">
      <c r="A812" s="88" t="s">
        <v>708</v>
      </c>
      <c r="B812" s="28">
        <v>1</v>
      </c>
      <c r="C812" s="28">
        <v>46</v>
      </c>
      <c r="D812" s="28">
        <v>0.5</v>
      </c>
      <c r="E812" s="261" t="s">
        <v>330</v>
      </c>
      <c r="F812" s="261"/>
      <c r="G812" s="261"/>
      <c r="H812" s="280" t="s">
        <v>1470</v>
      </c>
      <c r="I812" s="281"/>
      <c r="J812" s="282"/>
    </row>
    <row r="813" spans="1:10" ht="15" customHeight="1">
      <c r="A813" s="88" t="s">
        <v>708</v>
      </c>
      <c r="B813" s="28">
        <v>2</v>
      </c>
      <c r="C813" s="28">
        <v>4</v>
      </c>
      <c r="D813" s="28">
        <v>1.7</v>
      </c>
      <c r="E813" s="261" t="s">
        <v>280</v>
      </c>
      <c r="F813" s="261"/>
      <c r="G813" s="261"/>
      <c r="H813" s="280" t="s">
        <v>1470</v>
      </c>
      <c r="I813" s="281"/>
      <c r="J813" s="282"/>
    </row>
    <row r="814" spans="1:10" ht="15" customHeight="1">
      <c r="A814" s="88" t="s">
        <v>708</v>
      </c>
      <c r="B814" s="28">
        <v>2</v>
      </c>
      <c r="C814" s="28">
        <v>22</v>
      </c>
      <c r="D814" s="28">
        <v>0.8</v>
      </c>
      <c r="E814" s="261" t="s">
        <v>280</v>
      </c>
      <c r="F814" s="261"/>
      <c r="G814" s="261"/>
      <c r="H814" s="280" t="s">
        <v>1470</v>
      </c>
      <c r="I814" s="281"/>
      <c r="J814" s="282"/>
    </row>
    <row r="815" spans="1:10" ht="15" customHeight="1">
      <c r="A815" s="88" t="s">
        <v>708</v>
      </c>
      <c r="B815" s="28">
        <v>2</v>
      </c>
      <c r="C815" s="28">
        <v>24</v>
      </c>
      <c r="D815" s="28">
        <v>1.7</v>
      </c>
      <c r="E815" s="261" t="s">
        <v>280</v>
      </c>
      <c r="F815" s="261"/>
      <c r="G815" s="261"/>
      <c r="H815" s="280" t="s">
        <v>1470</v>
      </c>
      <c r="I815" s="281"/>
      <c r="J815" s="282"/>
    </row>
    <row r="816" spans="1:10" ht="15" customHeight="1">
      <c r="A816" s="88" t="s">
        <v>708</v>
      </c>
      <c r="B816" s="28">
        <v>2</v>
      </c>
      <c r="C816" s="28">
        <v>26</v>
      </c>
      <c r="D816" s="28">
        <v>0.8</v>
      </c>
      <c r="E816" s="261" t="s">
        <v>280</v>
      </c>
      <c r="F816" s="261"/>
      <c r="G816" s="261"/>
      <c r="H816" s="280" t="s">
        <v>502</v>
      </c>
      <c r="I816" s="281"/>
      <c r="J816" s="282"/>
    </row>
    <row r="817" spans="1:10" ht="15" customHeight="1">
      <c r="A817" s="88" t="s">
        <v>708</v>
      </c>
      <c r="B817" s="28">
        <v>2</v>
      </c>
      <c r="C817" s="28">
        <v>35</v>
      </c>
      <c r="D817" s="28">
        <v>0.8</v>
      </c>
      <c r="E817" s="261" t="s">
        <v>280</v>
      </c>
      <c r="F817" s="261"/>
      <c r="G817" s="261"/>
      <c r="H817" s="280" t="s">
        <v>498</v>
      </c>
      <c r="I817" s="281"/>
      <c r="J817" s="282"/>
    </row>
    <row r="818" spans="1:10" ht="15" customHeight="1">
      <c r="A818" s="88" t="s">
        <v>708</v>
      </c>
      <c r="B818" s="28">
        <v>3</v>
      </c>
      <c r="C818" s="28">
        <v>3</v>
      </c>
      <c r="D818" s="28">
        <v>0.3</v>
      </c>
      <c r="E818" s="261" t="s">
        <v>280</v>
      </c>
      <c r="F818" s="261"/>
      <c r="G818" s="261"/>
      <c r="H818" s="280" t="s">
        <v>1444</v>
      </c>
      <c r="I818" s="281"/>
      <c r="J818" s="282"/>
    </row>
    <row r="819" spans="1:10" ht="15" customHeight="1">
      <c r="A819" s="88" t="s">
        <v>708</v>
      </c>
      <c r="B819" s="28">
        <v>3</v>
      </c>
      <c r="C819" s="28">
        <v>4</v>
      </c>
      <c r="D819" s="28">
        <v>2.1</v>
      </c>
      <c r="E819" s="261" t="s">
        <v>280</v>
      </c>
      <c r="F819" s="261"/>
      <c r="G819" s="261"/>
      <c r="H819" s="280" t="s">
        <v>1444</v>
      </c>
      <c r="I819" s="281"/>
      <c r="J819" s="282"/>
    </row>
    <row r="820" spans="1:10" ht="15" customHeight="1">
      <c r="A820" s="88" t="s">
        <v>708</v>
      </c>
      <c r="B820" s="28">
        <v>3</v>
      </c>
      <c r="C820" s="28">
        <v>9</v>
      </c>
      <c r="D820" s="28">
        <v>0.5</v>
      </c>
      <c r="E820" s="261" t="s">
        <v>330</v>
      </c>
      <c r="F820" s="261"/>
      <c r="G820" s="261"/>
      <c r="H820" s="280" t="s">
        <v>1444</v>
      </c>
      <c r="I820" s="281"/>
      <c r="J820" s="282"/>
    </row>
    <row r="821" spans="1:10" ht="15" customHeight="1">
      <c r="A821" s="88" t="s">
        <v>708</v>
      </c>
      <c r="B821" s="28">
        <v>3</v>
      </c>
      <c r="C821" s="28">
        <v>12</v>
      </c>
      <c r="D821" s="28">
        <v>0.4</v>
      </c>
      <c r="E821" s="261" t="s">
        <v>330</v>
      </c>
      <c r="F821" s="261"/>
      <c r="G821" s="261"/>
      <c r="H821" s="280" t="s">
        <v>1444</v>
      </c>
      <c r="I821" s="281"/>
      <c r="J821" s="282"/>
    </row>
    <row r="822" spans="1:10" ht="15" customHeight="1">
      <c r="A822" s="88" t="s">
        <v>708</v>
      </c>
      <c r="B822" s="28">
        <v>4</v>
      </c>
      <c r="C822" s="28">
        <v>1</v>
      </c>
      <c r="D822" s="28">
        <v>0.8</v>
      </c>
      <c r="E822" s="261" t="s">
        <v>280</v>
      </c>
      <c r="F822" s="261"/>
      <c r="G822" s="261"/>
      <c r="H822" s="280" t="s">
        <v>1444</v>
      </c>
      <c r="I822" s="281"/>
      <c r="J822" s="282"/>
    </row>
    <row r="823" spans="1:10" ht="15" customHeight="1">
      <c r="A823" s="88" t="s">
        <v>708</v>
      </c>
      <c r="B823" s="28">
        <v>4</v>
      </c>
      <c r="C823" s="28">
        <v>2</v>
      </c>
      <c r="D823" s="28">
        <v>0.2</v>
      </c>
      <c r="E823" s="261" t="s">
        <v>330</v>
      </c>
      <c r="F823" s="261"/>
      <c r="G823" s="261"/>
      <c r="H823" s="280" t="s">
        <v>1444</v>
      </c>
      <c r="I823" s="281"/>
      <c r="J823" s="282"/>
    </row>
    <row r="824" spans="1:10" ht="15" customHeight="1">
      <c r="A824" s="88" t="s">
        <v>708</v>
      </c>
      <c r="B824" s="28">
        <v>4</v>
      </c>
      <c r="C824" s="28">
        <v>3</v>
      </c>
      <c r="D824" s="28">
        <v>0.5</v>
      </c>
      <c r="E824" s="261" t="s">
        <v>280</v>
      </c>
      <c r="F824" s="261"/>
      <c r="G824" s="261"/>
      <c r="H824" s="280" t="s">
        <v>1444</v>
      </c>
      <c r="I824" s="281"/>
      <c r="J824" s="282"/>
    </row>
    <row r="825" spans="1:10" ht="15" customHeight="1">
      <c r="A825" s="88" t="s">
        <v>708</v>
      </c>
      <c r="B825" s="28">
        <v>4</v>
      </c>
      <c r="C825" s="28">
        <v>6</v>
      </c>
      <c r="D825" s="28">
        <v>0.3</v>
      </c>
      <c r="E825" s="261" t="s">
        <v>330</v>
      </c>
      <c r="F825" s="261"/>
      <c r="G825" s="261"/>
      <c r="H825" s="280" t="s">
        <v>1444</v>
      </c>
      <c r="I825" s="281"/>
      <c r="J825" s="282"/>
    </row>
    <row r="826" spans="1:10" ht="15" customHeight="1">
      <c r="A826" s="88" t="s">
        <v>708</v>
      </c>
      <c r="B826" s="28">
        <v>4</v>
      </c>
      <c r="C826" s="28">
        <v>7</v>
      </c>
      <c r="D826" s="28">
        <v>0.5</v>
      </c>
      <c r="E826" s="261" t="s">
        <v>280</v>
      </c>
      <c r="F826" s="261"/>
      <c r="G826" s="261"/>
      <c r="H826" s="280" t="s">
        <v>1444</v>
      </c>
      <c r="I826" s="281"/>
      <c r="J826" s="282"/>
    </row>
    <row r="827" spans="1:10" ht="15" customHeight="1">
      <c r="A827" s="88" t="s">
        <v>708</v>
      </c>
      <c r="B827" s="28">
        <v>4</v>
      </c>
      <c r="C827" s="28">
        <v>13</v>
      </c>
      <c r="D827" s="28">
        <v>1.7</v>
      </c>
      <c r="E827" s="261" t="s">
        <v>622</v>
      </c>
      <c r="F827" s="261"/>
      <c r="G827" s="261"/>
      <c r="H827" s="280" t="s">
        <v>1444</v>
      </c>
      <c r="I827" s="281"/>
      <c r="J827" s="282"/>
    </row>
    <row r="828" spans="1:10" ht="15" customHeight="1">
      <c r="A828" s="88" t="s">
        <v>708</v>
      </c>
      <c r="B828" s="28">
        <v>4</v>
      </c>
      <c r="C828" s="28">
        <v>15</v>
      </c>
      <c r="D828" s="28">
        <v>0.3</v>
      </c>
      <c r="E828" s="261" t="s">
        <v>330</v>
      </c>
      <c r="F828" s="261"/>
      <c r="G828" s="261"/>
      <c r="H828" s="280" t="s">
        <v>1444</v>
      </c>
      <c r="I828" s="281"/>
      <c r="J828" s="282"/>
    </row>
    <row r="829" spans="1:10" ht="15" customHeight="1">
      <c r="A829" s="88" t="s">
        <v>708</v>
      </c>
      <c r="B829" s="28">
        <v>5</v>
      </c>
      <c r="C829" s="28">
        <v>1</v>
      </c>
      <c r="D829" s="28">
        <v>0.7</v>
      </c>
      <c r="E829" s="261" t="s">
        <v>280</v>
      </c>
      <c r="F829" s="261"/>
      <c r="G829" s="261"/>
      <c r="H829" s="280" t="s">
        <v>1444</v>
      </c>
      <c r="I829" s="281"/>
      <c r="J829" s="282"/>
    </row>
    <row r="830" spans="1:10" ht="15" customHeight="1">
      <c r="A830" s="88" t="s">
        <v>708</v>
      </c>
      <c r="B830" s="28">
        <v>5</v>
      </c>
      <c r="C830" s="28">
        <v>3</v>
      </c>
      <c r="D830" s="28">
        <v>2.6</v>
      </c>
      <c r="E830" s="261" t="s">
        <v>280</v>
      </c>
      <c r="F830" s="261"/>
      <c r="G830" s="261"/>
      <c r="H830" s="280" t="s">
        <v>1444</v>
      </c>
      <c r="I830" s="281"/>
      <c r="J830" s="282"/>
    </row>
    <row r="831" spans="1:10" ht="15" customHeight="1">
      <c r="A831" s="88" t="s">
        <v>708</v>
      </c>
      <c r="B831" s="28">
        <v>5</v>
      </c>
      <c r="C831" s="28">
        <v>6</v>
      </c>
      <c r="D831" s="28">
        <v>1</v>
      </c>
      <c r="E831" s="261" t="s">
        <v>622</v>
      </c>
      <c r="F831" s="261"/>
      <c r="G831" s="261"/>
      <c r="H831" s="280" t="s">
        <v>1444</v>
      </c>
      <c r="I831" s="281"/>
      <c r="J831" s="282"/>
    </row>
    <row r="832" spans="1:10" ht="15" customHeight="1">
      <c r="A832" s="88" t="s">
        <v>708</v>
      </c>
      <c r="B832" s="28">
        <v>5</v>
      </c>
      <c r="C832" s="28">
        <v>10</v>
      </c>
      <c r="D832" s="28">
        <v>0.4</v>
      </c>
      <c r="E832" s="261" t="s">
        <v>330</v>
      </c>
      <c r="F832" s="261"/>
      <c r="G832" s="261"/>
      <c r="H832" s="280" t="s">
        <v>1444</v>
      </c>
      <c r="I832" s="281"/>
      <c r="J832" s="282"/>
    </row>
    <row r="833" spans="1:10" ht="15" customHeight="1">
      <c r="A833" s="88" t="s">
        <v>708</v>
      </c>
      <c r="B833" s="28">
        <v>5</v>
      </c>
      <c r="C833" s="28">
        <v>15</v>
      </c>
      <c r="D833" s="28">
        <v>4.7</v>
      </c>
      <c r="E833" s="261" t="s">
        <v>622</v>
      </c>
      <c r="F833" s="261"/>
      <c r="G833" s="261"/>
      <c r="H833" s="280" t="s">
        <v>1444</v>
      </c>
      <c r="I833" s="281"/>
      <c r="J833" s="282"/>
    </row>
    <row r="834" spans="1:10" ht="15" customHeight="1">
      <c r="A834" s="88" t="s">
        <v>708</v>
      </c>
      <c r="B834" s="28">
        <v>5</v>
      </c>
      <c r="C834" s="28">
        <v>16</v>
      </c>
      <c r="D834" s="28">
        <v>0.3</v>
      </c>
      <c r="E834" s="261" t="s">
        <v>622</v>
      </c>
      <c r="F834" s="261"/>
      <c r="G834" s="261"/>
      <c r="H834" s="280" t="s">
        <v>1444</v>
      </c>
      <c r="I834" s="281"/>
      <c r="J834" s="282"/>
    </row>
    <row r="835" spans="1:10" ht="15" customHeight="1">
      <c r="A835" s="88" t="s">
        <v>708</v>
      </c>
      <c r="B835" s="28">
        <v>5</v>
      </c>
      <c r="C835" s="28">
        <v>18</v>
      </c>
      <c r="D835" s="28">
        <v>0.3</v>
      </c>
      <c r="E835" s="261" t="s">
        <v>622</v>
      </c>
      <c r="F835" s="261"/>
      <c r="G835" s="261"/>
      <c r="H835" s="280" t="s">
        <v>1444</v>
      </c>
      <c r="I835" s="281"/>
      <c r="J835" s="282"/>
    </row>
    <row r="836" spans="1:10" ht="15" customHeight="1">
      <c r="A836" s="88" t="s">
        <v>708</v>
      </c>
      <c r="B836" s="28">
        <v>5</v>
      </c>
      <c r="C836" s="28">
        <v>25</v>
      </c>
      <c r="D836" s="28">
        <v>0.2</v>
      </c>
      <c r="E836" s="261" t="s">
        <v>330</v>
      </c>
      <c r="F836" s="261"/>
      <c r="G836" s="261"/>
      <c r="H836" s="280" t="s">
        <v>1444</v>
      </c>
      <c r="I836" s="281"/>
      <c r="J836" s="282"/>
    </row>
    <row r="837" spans="1:10" ht="15" customHeight="1">
      <c r="A837" s="88" t="s">
        <v>708</v>
      </c>
      <c r="B837" s="28">
        <v>6</v>
      </c>
      <c r="C837" s="28">
        <v>1</v>
      </c>
      <c r="D837" s="28">
        <v>1</v>
      </c>
      <c r="E837" s="261" t="s">
        <v>280</v>
      </c>
      <c r="F837" s="261"/>
      <c r="G837" s="261"/>
      <c r="H837" s="280" t="s">
        <v>498</v>
      </c>
      <c r="I837" s="281"/>
      <c r="J837" s="282"/>
    </row>
    <row r="838" spans="1:10" ht="15" customHeight="1">
      <c r="A838" s="88" t="s">
        <v>708</v>
      </c>
      <c r="B838" s="28">
        <v>6</v>
      </c>
      <c r="C838" s="28">
        <v>5</v>
      </c>
      <c r="D838" s="28">
        <v>2.2</v>
      </c>
      <c r="E838" s="261" t="s">
        <v>559</v>
      </c>
      <c r="F838" s="261"/>
      <c r="G838" s="261"/>
      <c r="H838" s="280" t="s">
        <v>498</v>
      </c>
      <c r="I838" s="281"/>
      <c r="J838" s="282"/>
    </row>
    <row r="839" spans="1:10" ht="15" customHeight="1">
      <c r="A839" s="88" t="s">
        <v>708</v>
      </c>
      <c r="B839" s="28">
        <v>6</v>
      </c>
      <c r="C839" s="28">
        <v>11</v>
      </c>
      <c r="D839" s="28">
        <v>3.2</v>
      </c>
      <c r="E839" s="261" t="s">
        <v>280</v>
      </c>
      <c r="F839" s="261"/>
      <c r="G839" s="261"/>
      <c r="H839" s="280" t="s">
        <v>498</v>
      </c>
      <c r="I839" s="281"/>
      <c r="J839" s="282"/>
    </row>
    <row r="840" spans="1:10" ht="15" customHeight="1">
      <c r="A840" s="88" t="s">
        <v>708</v>
      </c>
      <c r="B840" s="28">
        <v>6</v>
      </c>
      <c r="C840" s="28">
        <v>17</v>
      </c>
      <c r="D840" s="28">
        <v>0.8</v>
      </c>
      <c r="E840" s="261" t="s">
        <v>622</v>
      </c>
      <c r="F840" s="261"/>
      <c r="G840" s="261"/>
      <c r="H840" s="280" t="s">
        <v>1446</v>
      </c>
      <c r="I840" s="281"/>
      <c r="J840" s="282"/>
    </row>
    <row r="841" spans="1:10" ht="15" customHeight="1">
      <c r="A841" s="88" t="s">
        <v>708</v>
      </c>
      <c r="B841" s="28">
        <v>6</v>
      </c>
      <c r="C841" s="28">
        <v>39</v>
      </c>
      <c r="D841" s="28">
        <v>3.6</v>
      </c>
      <c r="E841" s="261" t="s">
        <v>622</v>
      </c>
      <c r="F841" s="261"/>
      <c r="G841" s="261"/>
      <c r="H841" s="280" t="s">
        <v>1446</v>
      </c>
      <c r="I841" s="281"/>
      <c r="J841" s="282"/>
    </row>
    <row r="842" spans="1:10" ht="15" customHeight="1">
      <c r="A842" s="88" t="s">
        <v>708</v>
      </c>
      <c r="B842" s="28">
        <v>6</v>
      </c>
      <c r="C842" s="28">
        <v>42</v>
      </c>
      <c r="D842" s="28">
        <v>3.6</v>
      </c>
      <c r="E842" s="261" t="s">
        <v>622</v>
      </c>
      <c r="F842" s="261"/>
      <c r="G842" s="261"/>
      <c r="H842" s="280" t="s">
        <v>1446</v>
      </c>
      <c r="I842" s="281"/>
      <c r="J842" s="282"/>
    </row>
    <row r="843" spans="1:10" ht="15" customHeight="1">
      <c r="A843" s="88" t="s">
        <v>708</v>
      </c>
      <c r="B843" s="28">
        <v>7</v>
      </c>
      <c r="C843" s="28">
        <v>43</v>
      </c>
      <c r="D843" s="28">
        <v>3.4</v>
      </c>
      <c r="E843" s="261" t="s">
        <v>622</v>
      </c>
      <c r="F843" s="261"/>
      <c r="G843" s="261"/>
      <c r="H843" s="280" t="s">
        <v>1446</v>
      </c>
      <c r="I843" s="281"/>
      <c r="J843" s="282"/>
    </row>
    <row r="844" spans="1:10" ht="15" customHeight="1">
      <c r="A844" s="88" t="s">
        <v>708</v>
      </c>
      <c r="B844" s="28">
        <v>8</v>
      </c>
      <c r="C844" s="28">
        <v>32</v>
      </c>
      <c r="D844" s="28">
        <v>1.1</v>
      </c>
      <c r="E844" s="261" t="s">
        <v>330</v>
      </c>
      <c r="F844" s="261"/>
      <c r="G844" s="261"/>
      <c r="H844" s="280" t="s">
        <v>498</v>
      </c>
      <c r="I844" s="281"/>
      <c r="J844" s="282"/>
    </row>
    <row r="845" spans="1:10" ht="15" customHeight="1">
      <c r="A845" s="88" t="s">
        <v>708</v>
      </c>
      <c r="B845" s="28">
        <v>9</v>
      </c>
      <c r="C845" s="28">
        <v>5</v>
      </c>
      <c r="D845" s="28">
        <v>0.4</v>
      </c>
      <c r="E845" s="261" t="s">
        <v>280</v>
      </c>
      <c r="F845" s="261"/>
      <c r="G845" s="261"/>
      <c r="H845" s="280" t="s">
        <v>498</v>
      </c>
      <c r="I845" s="281"/>
      <c r="J845" s="282"/>
    </row>
    <row r="846" spans="1:10" ht="15" customHeight="1">
      <c r="A846" s="88" t="s">
        <v>708</v>
      </c>
      <c r="B846" s="28">
        <v>10</v>
      </c>
      <c r="C846" s="28">
        <v>17</v>
      </c>
      <c r="D846" s="28">
        <v>0.2</v>
      </c>
      <c r="E846" s="261" t="s">
        <v>280</v>
      </c>
      <c r="F846" s="261"/>
      <c r="G846" s="261"/>
      <c r="H846" s="280" t="s">
        <v>498</v>
      </c>
      <c r="I846" s="281"/>
      <c r="J846" s="282"/>
    </row>
    <row r="847" spans="1:10" ht="15" customHeight="1">
      <c r="A847" s="88" t="s">
        <v>708</v>
      </c>
      <c r="B847" s="28">
        <v>10</v>
      </c>
      <c r="C847" s="28">
        <v>20</v>
      </c>
      <c r="D847" s="28">
        <v>0.5</v>
      </c>
      <c r="E847" s="261" t="s">
        <v>280</v>
      </c>
      <c r="F847" s="261"/>
      <c r="G847" s="261"/>
      <c r="H847" s="280" t="s">
        <v>498</v>
      </c>
      <c r="I847" s="281"/>
      <c r="J847" s="282"/>
    </row>
    <row r="848" spans="1:10" ht="15" customHeight="1">
      <c r="A848" s="88" t="s">
        <v>708</v>
      </c>
      <c r="B848" s="28">
        <v>12</v>
      </c>
      <c r="C848" s="28">
        <v>7</v>
      </c>
      <c r="D848" s="28">
        <v>0.4</v>
      </c>
      <c r="E848" s="261" t="s">
        <v>280</v>
      </c>
      <c r="F848" s="261"/>
      <c r="G848" s="261"/>
      <c r="H848" s="280" t="s">
        <v>498</v>
      </c>
      <c r="I848" s="281"/>
      <c r="J848" s="282"/>
    </row>
    <row r="849" spans="1:10" ht="15" customHeight="1">
      <c r="A849" s="88" t="s">
        <v>708</v>
      </c>
      <c r="B849" s="28">
        <v>12</v>
      </c>
      <c r="C849" s="28">
        <v>24</v>
      </c>
      <c r="D849" s="28">
        <v>0.4</v>
      </c>
      <c r="E849" s="261" t="s">
        <v>330</v>
      </c>
      <c r="F849" s="261"/>
      <c r="G849" s="261"/>
      <c r="H849" s="280" t="s">
        <v>498</v>
      </c>
      <c r="I849" s="281"/>
      <c r="J849" s="282"/>
    </row>
    <row r="850" spans="1:10" ht="15" customHeight="1">
      <c r="A850" s="88" t="s">
        <v>708</v>
      </c>
      <c r="B850" s="28">
        <v>12</v>
      </c>
      <c r="C850" s="28">
        <v>27</v>
      </c>
      <c r="D850" s="28">
        <v>2.4</v>
      </c>
      <c r="E850" s="261" t="s">
        <v>622</v>
      </c>
      <c r="F850" s="261"/>
      <c r="G850" s="261"/>
      <c r="H850" s="280" t="s">
        <v>1444</v>
      </c>
      <c r="I850" s="281"/>
      <c r="J850" s="282"/>
    </row>
    <row r="851" spans="1:10" ht="15" customHeight="1">
      <c r="A851" s="88" t="s">
        <v>708</v>
      </c>
      <c r="B851" s="28">
        <v>13</v>
      </c>
      <c r="C851" s="28">
        <v>11</v>
      </c>
      <c r="D851" s="28">
        <v>0.4</v>
      </c>
      <c r="E851" s="261" t="s">
        <v>280</v>
      </c>
      <c r="F851" s="261"/>
      <c r="G851" s="261"/>
      <c r="H851" s="280" t="s">
        <v>1444</v>
      </c>
      <c r="I851" s="281"/>
      <c r="J851" s="282"/>
    </row>
    <row r="852" spans="1:10" ht="15" customHeight="1">
      <c r="A852" s="88" t="s">
        <v>708</v>
      </c>
      <c r="B852" s="28">
        <v>14</v>
      </c>
      <c r="C852" s="28">
        <v>4</v>
      </c>
      <c r="D852" s="28">
        <v>2.7</v>
      </c>
      <c r="E852" s="261" t="s">
        <v>280</v>
      </c>
      <c r="F852" s="261"/>
      <c r="G852" s="261"/>
      <c r="H852" s="280" t="s">
        <v>1444</v>
      </c>
      <c r="I852" s="281"/>
      <c r="J852" s="282"/>
    </row>
    <row r="853" spans="1:10" ht="15" customHeight="1">
      <c r="A853" s="88" t="s">
        <v>708</v>
      </c>
      <c r="B853" s="28">
        <v>14</v>
      </c>
      <c r="C853" s="28">
        <v>6</v>
      </c>
      <c r="D853" s="28">
        <v>0.4</v>
      </c>
      <c r="E853" s="261" t="s">
        <v>330</v>
      </c>
      <c r="F853" s="261"/>
      <c r="G853" s="261"/>
      <c r="H853" s="280" t="s">
        <v>1444</v>
      </c>
      <c r="I853" s="281"/>
      <c r="J853" s="282"/>
    </row>
    <row r="854" spans="1:10" ht="15" customHeight="1">
      <c r="A854" s="88" t="s">
        <v>708</v>
      </c>
      <c r="B854" s="28">
        <v>14</v>
      </c>
      <c r="C854" s="28">
        <v>10</v>
      </c>
      <c r="D854" s="28">
        <v>0.6</v>
      </c>
      <c r="E854" s="261" t="s">
        <v>330</v>
      </c>
      <c r="F854" s="261"/>
      <c r="G854" s="261"/>
      <c r="H854" s="280" t="s">
        <v>1444</v>
      </c>
      <c r="I854" s="281"/>
      <c r="J854" s="282"/>
    </row>
    <row r="855" spans="1:10" ht="15" customHeight="1">
      <c r="A855" s="88" t="s">
        <v>708</v>
      </c>
      <c r="B855" s="28">
        <v>14</v>
      </c>
      <c r="C855" s="28">
        <v>12</v>
      </c>
      <c r="D855" s="28">
        <v>0.5</v>
      </c>
      <c r="E855" s="261" t="s">
        <v>622</v>
      </c>
      <c r="F855" s="261"/>
      <c r="G855" s="261"/>
      <c r="H855" s="280" t="s">
        <v>1444</v>
      </c>
      <c r="I855" s="281"/>
      <c r="J855" s="282"/>
    </row>
    <row r="856" spans="1:10" ht="15" customHeight="1">
      <c r="A856" s="88" t="s">
        <v>708</v>
      </c>
      <c r="B856" s="28">
        <v>14</v>
      </c>
      <c r="C856" s="28">
        <v>21</v>
      </c>
      <c r="D856" s="28">
        <v>1.2</v>
      </c>
      <c r="E856" s="261" t="s">
        <v>330</v>
      </c>
      <c r="F856" s="261"/>
      <c r="G856" s="261"/>
      <c r="H856" s="280" t="s">
        <v>1444</v>
      </c>
      <c r="I856" s="281"/>
      <c r="J856" s="282"/>
    </row>
    <row r="857" spans="1:10" ht="15" customHeight="1">
      <c r="A857" s="88" t="s">
        <v>708</v>
      </c>
      <c r="B857" s="28">
        <v>14</v>
      </c>
      <c r="C857" s="28">
        <v>25</v>
      </c>
      <c r="D857" s="28">
        <v>0.4</v>
      </c>
      <c r="E857" s="261" t="s">
        <v>280</v>
      </c>
      <c r="F857" s="261"/>
      <c r="G857" s="261"/>
      <c r="H857" s="280" t="s">
        <v>1444</v>
      </c>
      <c r="I857" s="281"/>
      <c r="J857" s="282"/>
    </row>
    <row r="858" spans="1:10" ht="15" customHeight="1">
      <c r="A858" s="88" t="s">
        <v>708</v>
      </c>
      <c r="B858" s="28">
        <v>15</v>
      </c>
      <c r="C858" s="28">
        <v>1</v>
      </c>
      <c r="D858" s="28">
        <v>0.1</v>
      </c>
      <c r="E858" s="261" t="s">
        <v>330</v>
      </c>
      <c r="F858" s="261"/>
      <c r="G858" s="261"/>
      <c r="H858" s="280" t="s">
        <v>1444</v>
      </c>
      <c r="I858" s="281"/>
      <c r="J858" s="282"/>
    </row>
    <row r="859" spans="1:10" ht="15" customHeight="1">
      <c r="A859" s="88" t="s">
        <v>708</v>
      </c>
      <c r="B859" s="28">
        <v>15</v>
      </c>
      <c r="C859" s="28">
        <v>21</v>
      </c>
      <c r="D859" s="28">
        <v>9.9</v>
      </c>
      <c r="E859" s="261" t="s">
        <v>280</v>
      </c>
      <c r="F859" s="261"/>
      <c r="G859" s="261"/>
      <c r="H859" s="280" t="s">
        <v>1444</v>
      </c>
      <c r="I859" s="281"/>
      <c r="J859" s="282"/>
    </row>
    <row r="860" spans="1:10" ht="15" customHeight="1">
      <c r="A860" s="88" t="s">
        <v>708</v>
      </c>
      <c r="B860" s="28">
        <v>16</v>
      </c>
      <c r="C860" s="28">
        <v>1</v>
      </c>
      <c r="D860" s="28">
        <v>0.5</v>
      </c>
      <c r="E860" s="261" t="s">
        <v>330</v>
      </c>
      <c r="F860" s="261"/>
      <c r="G860" s="261"/>
      <c r="H860" s="280" t="s">
        <v>1444</v>
      </c>
      <c r="I860" s="281"/>
      <c r="J860" s="282"/>
    </row>
    <row r="861" spans="1:10" ht="15" customHeight="1">
      <c r="A861" s="88" t="s">
        <v>708</v>
      </c>
      <c r="B861" s="28">
        <v>17</v>
      </c>
      <c r="C861" s="28">
        <v>2</v>
      </c>
      <c r="D861" s="28">
        <v>0.4</v>
      </c>
      <c r="E861" s="261" t="s">
        <v>330</v>
      </c>
      <c r="F861" s="261"/>
      <c r="G861" s="261"/>
      <c r="H861" s="280" t="s">
        <v>1444</v>
      </c>
      <c r="I861" s="281"/>
      <c r="J861" s="282"/>
    </row>
    <row r="862" spans="1:10" ht="15" customHeight="1">
      <c r="A862" s="88" t="s">
        <v>708</v>
      </c>
      <c r="B862" s="28">
        <v>17</v>
      </c>
      <c r="C862" s="28">
        <v>7</v>
      </c>
      <c r="D862" s="28">
        <v>1.2</v>
      </c>
      <c r="E862" s="261" t="s">
        <v>559</v>
      </c>
      <c r="F862" s="261"/>
      <c r="G862" s="261"/>
      <c r="H862" s="280" t="s">
        <v>498</v>
      </c>
      <c r="I862" s="281"/>
      <c r="J862" s="282"/>
    </row>
    <row r="863" spans="1:10" ht="15" customHeight="1">
      <c r="A863" s="88" t="s">
        <v>708</v>
      </c>
      <c r="B863" s="28">
        <v>18</v>
      </c>
      <c r="C863" s="28">
        <v>15</v>
      </c>
      <c r="D863" s="28">
        <v>1.8</v>
      </c>
      <c r="E863" s="261" t="s">
        <v>280</v>
      </c>
      <c r="F863" s="261"/>
      <c r="G863" s="261"/>
      <c r="H863" s="280" t="s">
        <v>502</v>
      </c>
      <c r="I863" s="281"/>
      <c r="J863" s="282"/>
    </row>
    <row r="864" spans="1:10" ht="15" customHeight="1">
      <c r="A864" s="88" t="s">
        <v>708</v>
      </c>
      <c r="B864" s="28">
        <v>18</v>
      </c>
      <c r="C864" s="28">
        <v>29</v>
      </c>
      <c r="D864" s="28">
        <v>1.3</v>
      </c>
      <c r="E864" s="261" t="s">
        <v>330</v>
      </c>
      <c r="F864" s="261"/>
      <c r="G864" s="261"/>
      <c r="H864" s="280" t="s">
        <v>498</v>
      </c>
      <c r="I864" s="281"/>
      <c r="J864" s="282"/>
    </row>
    <row r="865" spans="1:10" ht="15" customHeight="1">
      <c r="A865" s="88" t="s">
        <v>708</v>
      </c>
      <c r="B865" s="28">
        <v>18</v>
      </c>
      <c r="C865" s="28">
        <v>31</v>
      </c>
      <c r="D865" s="28">
        <v>0.3</v>
      </c>
      <c r="E865" s="261" t="s">
        <v>330</v>
      </c>
      <c r="F865" s="261"/>
      <c r="G865" s="261"/>
      <c r="H865" s="280" t="s">
        <v>1444</v>
      </c>
      <c r="I865" s="281"/>
      <c r="J865" s="282"/>
    </row>
    <row r="866" spans="1:10" ht="15" customHeight="1">
      <c r="A866" s="88" t="s">
        <v>708</v>
      </c>
      <c r="B866" s="28">
        <v>18</v>
      </c>
      <c r="C866" s="28">
        <v>34</v>
      </c>
      <c r="D866" s="28">
        <v>1.4</v>
      </c>
      <c r="E866" s="261" t="s">
        <v>559</v>
      </c>
      <c r="F866" s="261"/>
      <c r="G866" s="261"/>
      <c r="H866" s="280" t="s">
        <v>498</v>
      </c>
      <c r="I866" s="281"/>
      <c r="J866" s="282"/>
    </row>
    <row r="867" spans="1:10" ht="15" customHeight="1">
      <c r="A867" s="88" t="s">
        <v>708</v>
      </c>
      <c r="B867" s="28">
        <v>18</v>
      </c>
      <c r="C867" s="28">
        <v>35</v>
      </c>
      <c r="D867" s="28">
        <v>0.4</v>
      </c>
      <c r="E867" s="261" t="s">
        <v>330</v>
      </c>
      <c r="F867" s="261"/>
      <c r="G867" s="261"/>
      <c r="H867" s="280" t="s">
        <v>498</v>
      </c>
      <c r="I867" s="281"/>
      <c r="J867" s="282"/>
    </row>
    <row r="868" spans="1:10" ht="15" customHeight="1">
      <c r="A868" s="88" t="s">
        <v>708</v>
      </c>
      <c r="B868" s="28">
        <v>18</v>
      </c>
      <c r="C868" s="28">
        <v>38</v>
      </c>
      <c r="D868" s="28">
        <v>0.4</v>
      </c>
      <c r="E868" s="261" t="s">
        <v>330</v>
      </c>
      <c r="F868" s="261"/>
      <c r="G868" s="261"/>
      <c r="H868" s="280" t="s">
        <v>502</v>
      </c>
      <c r="I868" s="281"/>
      <c r="J868" s="282"/>
    </row>
    <row r="869" spans="1:10" ht="15" customHeight="1">
      <c r="A869" s="88" t="s">
        <v>708</v>
      </c>
      <c r="B869" s="28">
        <v>19</v>
      </c>
      <c r="C869" s="28">
        <v>1</v>
      </c>
      <c r="D869" s="28">
        <v>0.3</v>
      </c>
      <c r="E869" s="261" t="s">
        <v>330</v>
      </c>
      <c r="F869" s="261"/>
      <c r="G869" s="261"/>
      <c r="H869" s="280" t="s">
        <v>498</v>
      </c>
      <c r="I869" s="281"/>
      <c r="J869" s="282"/>
    </row>
    <row r="870" spans="1:10" ht="15" customHeight="1">
      <c r="A870" s="88" t="s">
        <v>708</v>
      </c>
      <c r="B870" s="28">
        <v>19</v>
      </c>
      <c r="C870" s="28">
        <v>4</v>
      </c>
      <c r="D870" s="28">
        <v>0.2</v>
      </c>
      <c r="E870" s="261" t="s">
        <v>330</v>
      </c>
      <c r="F870" s="261"/>
      <c r="G870" s="261"/>
      <c r="H870" s="280" t="s">
        <v>498</v>
      </c>
      <c r="I870" s="281"/>
      <c r="J870" s="282"/>
    </row>
    <row r="871" spans="1:10" ht="15" customHeight="1">
      <c r="A871" s="88" t="s">
        <v>708</v>
      </c>
      <c r="B871" s="28">
        <v>19</v>
      </c>
      <c r="C871" s="28">
        <v>6</v>
      </c>
      <c r="D871" s="28">
        <v>0.3</v>
      </c>
      <c r="E871" s="261" t="s">
        <v>330</v>
      </c>
      <c r="F871" s="261"/>
      <c r="G871" s="261"/>
      <c r="H871" s="280" t="s">
        <v>498</v>
      </c>
      <c r="I871" s="281"/>
      <c r="J871" s="282"/>
    </row>
    <row r="872" spans="1:10" ht="15" customHeight="1">
      <c r="A872" s="88" t="s">
        <v>708</v>
      </c>
      <c r="B872" s="28">
        <v>19</v>
      </c>
      <c r="C872" s="28">
        <v>9</v>
      </c>
      <c r="D872" s="28">
        <v>0.2</v>
      </c>
      <c r="E872" s="261" t="s">
        <v>330</v>
      </c>
      <c r="F872" s="261"/>
      <c r="G872" s="261"/>
      <c r="H872" s="280" t="s">
        <v>502</v>
      </c>
      <c r="I872" s="281"/>
      <c r="J872" s="282"/>
    </row>
    <row r="873" spans="1:10" ht="15" customHeight="1">
      <c r="A873" s="88" t="s">
        <v>708</v>
      </c>
      <c r="B873" s="28">
        <v>19</v>
      </c>
      <c r="C873" s="28">
        <v>11</v>
      </c>
      <c r="D873" s="28">
        <v>0.5</v>
      </c>
      <c r="E873" s="261" t="s">
        <v>330</v>
      </c>
      <c r="F873" s="261"/>
      <c r="G873" s="261"/>
      <c r="H873" s="280" t="s">
        <v>502</v>
      </c>
      <c r="I873" s="281"/>
      <c r="J873" s="282"/>
    </row>
    <row r="874" spans="1:10" ht="15" customHeight="1">
      <c r="A874" s="88" t="s">
        <v>708</v>
      </c>
      <c r="B874" s="28">
        <v>19</v>
      </c>
      <c r="C874" s="28">
        <v>26</v>
      </c>
      <c r="D874" s="28">
        <v>0.4</v>
      </c>
      <c r="E874" s="261" t="s">
        <v>280</v>
      </c>
      <c r="F874" s="261"/>
      <c r="G874" s="261"/>
      <c r="H874" s="280" t="s">
        <v>502</v>
      </c>
      <c r="I874" s="281"/>
      <c r="J874" s="282"/>
    </row>
    <row r="875" spans="1:10" ht="15" customHeight="1">
      <c r="A875" s="88" t="s">
        <v>708</v>
      </c>
      <c r="B875" s="28">
        <v>19</v>
      </c>
      <c r="C875" s="28">
        <v>32</v>
      </c>
      <c r="D875" s="28">
        <v>3.6</v>
      </c>
      <c r="E875" s="261" t="s">
        <v>622</v>
      </c>
      <c r="F875" s="261"/>
      <c r="G875" s="261"/>
      <c r="H875" s="280" t="s">
        <v>502</v>
      </c>
      <c r="I875" s="281"/>
      <c r="J875" s="282"/>
    </row>
    <row r="876" spans="1:10" ht="15" customHeight="1">
      <c r="A876" s="88" t="s">
        <v>708</v>
      </c>
      <c r="B876" s="28">
        <v>19</v>
      </c>
      <c r="C876" s="28">
        <v>33</v>
      </c>
      <c r="D876" s="28">
        <v>0.4</v>
      </c>
      <c r="E876" s="261" t="s">
        <v>622</v>
      </c>
      <c r="F876" s="261"/>
      <c r="G876" s="261"/>
      <c r="H876" s="280" t="s">
        <v>502</v>
      </c>
      <c r="I876" s="281"/>
      <c r="J876" s="282"/>
    </row>
    <row r="877" spans="1:10" ht="15" customHeight="1">
      <c r="A877" s="88" t="s">
        <v>708</v>
      </c>
      <c r="B877" s="28">
        <v>19</v>
      </c>
      <c r="C877" s="28">
        <v>35</v>
      </c>
      <c r="D877" s="28">
        <v>1.3</v>
      </c>
      <c r="E877" s="261" t="s">
        <v>559</v>
      </c>
      <c r="F877" s="261"/>
      <c r="G877" s="261"/>
      <c r="H877" s="280" t="s">
        <v>502</v>
      </c>
      <c r="I877" s="281"/>
      <c r="J877" s="282"/>
    </row>
    <row r="878" spans="1:10" ht="15" customHeight="1">
      <c r="A878" s="88" t="s">
        <v>708</v>
      </c>
      <c r="B878" s="28">
        <v>19</v>
      </c>
      <c r="C878" s="28">
        <v>37</v>
      </c>
      <c r="D878" s="28">
        <v>1.1</v>
      </c>
      <c r="E878" s="261" t="s">
        <v>622</v>
      </c>
      <c r="F878" s="261"/>
      <c r="G878" s="261"/>
      <c r="H878" s="280" t="s">
        <v>502</v>
      </c>
      <c r="I878" s="281"/>
      <c r="J878" s="282"/>
    </row>
    <row r="879" spans="1:10" ht="15" customHeight="1">
      <c r="A879" s="88" t="s">
        <v>708</v>
      </c>
      <c r="B879" s="28">
        <v>19</v>
      </c>
      <c r="C879" s="28">
        <v>38</v>
      </c>
      <c r="D879" s="28">
        <v>0.8</v>
      </c>
      <c r="E879" s="261" t="s">
        <v>280</v>
      </c>
      <c r="F879" s="261"/>
      <c r="G879" s="261"/>
      <c r="H879" s="280" t="s">
        <v>502</v>
      </c>
      <c r="I879" s="281"/>
      <c r="J879" s="282"/>
    </row>
    <row r="880" spans="1:10" ht="15" customHeight="1">
      <c r="A880" s="88" t="s">
        <v>708</v>
      </c>
      <c r="B880" s="28">
        <v>19</v>
      </c>
      <c r="C880" s="28">
        <v>39</v>
      </c>
      <c r="D880" s="28">
        <v>0.3</v>
      </c>
      <c r="E880" s="261" t="s">
        <v>622</v>
      </c>
      <c r="F880" s="261"/>
      <c r="G880" s="261"/>
      <c r="H880" s="280" t="s">
        <v>502</v>
      </c>
      <c r="I880" s="281"/>
      <c r="J880" s="282"/>
    </row>
    <row r="881" spans="1:10" ht="15" customHeight="1">
      <c r="A881" s="88" t="s">
        <v>708</v>
      </c>
      <c r="B881" s="28">
        <v>19</v>
      </c>
      <c r="C881" s="28">
        <v>40</v>
      </c>
      <c r="D881" s="28">
        <v>1.5</v>
      </c>
      <c r="E881" s="261" t="s">
        <v>622</v>
      </c>
      <c r="F881" s="261"/>
      <c r="G881" s="261"/>
      <c r="H881" s="280" t="s">
        <v>502</v>
      </c>
      <c r="I881" s="281"/>
      <c r="J881" s="282"/>
    </row>
    <row r="882" spans="1:10" ht="15" customHeight="1">
      <c r="A882" s="88" t="s">
        <v>708</v>
      </c>
      <c r="B882" s="28">
        <v>19</v>
      </c>
      <c r="C882" s="28">
        <v>42</v>
      </c>
      <c r="D882" s="28">
        <v>0.3</v>
      </c>
      <c r="E882" s="261" t="s">
        <v>330</v>
      </c>
      <c r="F882" s="261"/>
      <c r="G882" s="261"/>
      <c r="H882" s="280" t="s">
        <v>502</v>
      </c>
      <c r="I882" s="281"/>
      <c r="J882" s="282"/>
    </row>
    <row r="883" spans="1:10" ht="15" customHeight="1">
      <c r="A883" s="88" t="s">
        <v>708</v>
      </c>
      <c r="B883" s="28">
        <v>19</v>
      </c>
      <c r="C883" s="28">
        <v>43</v>
      </c>
      <c r="D883" s="28">
        <v>5.4</v>
      </c>
      <c r="E883" s="261" t="s">
        <v>280</v>
      </c>
      <c r="F883" s="261"/>
      <c r="G883" s="261"/>
      <c r="H883" s="280" t="s">
        <v>502</v>
      </c>
      <c r="I883" s="281"/>
      <c r="J883" s="282"/>
    </row>
    <row r="884" spans="1:10" ht="15" customHeight="1">
      <c r="A884" s="88" t="s">
        <v>708</v>
      </c>
      <c r="B884" s="28">
        <v>19</v>
      </c>
      <c r="C884" s="28">
        <v>44</v>
      </c>
      <c r="D884" s="28">
        <v>0.2</v>
      </c>
      <c r="E884" s="261" t="s">
        <v>330</v>
      </c>
      <c r="F884" s="261"/>
      <c r="G884" s="261"/>
      <c r="H884" s="280" t="s">
        <v>502</v>
      </c>
      <c r="I884" s="281"/>
      <c r="J884" s="282"/>
    </row>
    <row r="885" spans="1:10" ht="15" customHeight="1">
      <c r="A885" s="88" t="s">
        <v>708</v>
      </c>
      <c r="B885" s="28">
        <v>19</v>
      </c>
      <c r="C885" s="28">
        <v>45</v>
      </c>
      <c r="D885" s="28">
        <v>0.2</v>
      </c>
      <c r="E885" s="261" t="s">
        <v>330</v>
      </c>
      <c r="F885" s="261"/>
      <c r="G885" s="261"/>
      <c r="H885" s="280" t="s">
        <v>502</v>
      </c>
      <c r="I885" s="281"/>
      <c r="J885" s="282"/>
    </row>
    <row r="886" spans="1:10" ht="15" customHeight="1">
      <c r="A886" s="88" t="s">
        <v>708</v>
      </c>
      <c r="B886" s="28">
        <v>20</v>
      </c>
      <c r="C886" s="28">
        <v>6</v>
      </c>
      <c r="D886" s="28">
        <v>3.8</v>
      </c>
      <c r="E886" s="261" t="s">
        <v>622</v>
      </c>
      <c r="F886" s="261"/>
      <c r="G886" s="261"/>
      <c r="H886" s="280" t="s">
        <v>502</v>
      </c>
      <c r="I886" s="281"/>
      <c r="J886" s="282"/>
    </row>
    <row r="887" spans="1:10" ht="15" customHeight="1">
      <c r="A887" s="88" t="s">
        <v>708</v>
      </c>
      <c r="B887" s="28">
        <v>20</v>
      </c>
      <c r="C887" s="28">
        <v>10</v>
      </c>
      <c r="D887" s="28">
        <v>0.5</v>
      </c>
      <c r="E887" s="261" t="s">
        <v>330</v>
      </c>
      <c r="F887" s="261"/>
      <c r="G887" s="261"/>
      <c r="H887" s="280" t="s">
        <v>502</v>
      </c>
      <c r="I887" s="281"/>
      <c r="J887" s="282"/>
    </row>
    <row r="888" spans="1:10" ht="15" customHeight="1">
      <c r="A888" s="88" t="s">
        <v>708</v>
      </c>
      <c r="B888" s="28">
        <v>20</v>
      </c>
      <c r="C888" s="28">
        <v>22</v>
      </c>
      <c r="D888" s="28">
        <v>4.2</v>
      </c>
      <c r="E888" s="261" t="s">
        <v>622</v>
      </c>
      <c r="F888" s="261"/>
      <c r="G888" s="261"/>
      <c r="H888" s="280" t="s">
        <v>498</v>
      </c>
      <c r="I888" s="281"/>
      <c r="J888" s="282"/>
    </row>
    <row r="889" spans="1:10" ht="15" customHeight="1">
      <c r="A889" s="88" t="s">
        <v>708</v>
      </c>
      <c r="B889" s="28">
        <v>20</v>
      </c>
      <c r="C889" s="28">
        <v>37</v>
      </c>
      <c r="D889" s="28">
        <v>1.2</v>
      </c>
      <c r="E889" s="261" t="s">
        <v>280</v>
      </c>
      <c r="F889" s="261"/>
      <c r="G889" s="261"/>
      <c r="H889" s="280" t="s">
        <v>502</v>
      </c>
      <c r="I889" s="281"/>
      <c r="J889" s="282"/>
    </row>
    <row r="890" spans="1:10" ht="15" customHeight="1">
      <c r="A890" s="88" t="s">
        <v>708</v>
      </c>
      <c r="B890" s="28">
        <v>20</v>
      </c>
      <c r="C890" s="28">
        <v>51</v>
      </c>
      <c r="D890" s="28">
        <v>0.2</v>
      </c>
      <c r="E890" s="261" t="s">
        <v>330</v>
      </c>
      <c r="F890" s="261"/>
      <c r="G890" s="261"/>
      <c r="H890" s="280" t="s">
        <v>1470</v>
      </c>
      <c r="I890" s="281"/>
      <c r="J890" s="282"/>
    </row>
    <row r="891" spans="1:10" ht="15" customHeight="1">
      <c r="A891" s="88" t="s">
        <v>708</v>
      </c>
      <c r="B891" s="28">
        <v>20</v>
      </c>
      <c r="C891" s="28">
        <v>52</v>
      </c>
      <c r="D891" s="28">
        <v>0.2</v>
      </c>
      <c r="E891" s="261" t="s">
        <v>330</v>
      </c>
      <c r="F891" s="261"/>
      <c r="G891" s="261"/>
      <c r="H891" s="280" t="s">
        <v>1470</v>
      </c>
      <c r="I891" s="281"/>
      <c r="J891" s="282"/>
    </row>
    <row r="892" spans="1:10" ht="15" customHeight="1">
      <c r="A892" s="88" t="s">
        <v>708</v>
      </c>
      <c r="B892" s="28">
        <v>21</v>
      </c>
      <c r="C892" s="28">
        <v>14</v>
      </c>
      <c r="D892" s="28">
        <v>0.5</v>
      </c>
      <c r="E892" s="261" t="s">
        <v>330</v>
      </c>
      <c r="F892" s="261"/>
      <c r="G892" s="261"/>
      <c r="H892" s="280" t="s">
        <v>1470</v>
      </c>
      <c r="I892" s="281"/>
      <c r="J892" s="282"/>
    </row>
    <row r="893" spans="1:10" ht="15" customHeight="1">
      <c r="A893" s="88" t="s">
        <v>708</v>
      </c>
      <c r="B893" s="28">
        <v>21</v>
      </c>
      <c r="C893" s="28">
        <v>22</v>
      </c>
      <c r="D893" s="28">
        <v>0.4</v>
      </c>
      <c r="E893" s="261" t="s">
        <v>330</v>
      </c>
      <c r="F893" s="261"/>
      <c r="G893" s="261"/>
      <c r="H893" s="280" t="s">
        <v>1470</v>
      </c>
      <c r="I893" s="281"/>
      <c r="J893" s="282"/>
    </row>
    <row r="894" spans="1:10" ht="15" customHeight="1">
      <c r="A894" s="88" t="s">
        <v>708</v>
      </c>
      <c r="B894" s="28">
        <v>22</v>
      </c>
      <c r="C894" s="28">
        <v>5</v>
      </c>
      <c r="D894" s="28">
        <v>0.4</v>
      </c>
      <c r="E894" s="261" t="s">
        <v>622</v>
      </c>
      <c r="F894" s="261"/>
      <c r="G894" s="261"/>
      <c r="H894" s="280" t="s">
        <v>1444</v>
      </c>
      <c r="I894" s="281"/>
      <c r="J894" s="282"/>
    </row>
    <row r="895" spans="1:10" ht="15" customHeight="1">
      <c r="A895" s="88" t="s">
        <v>708</v>
      </c>
      <c r="B895" s="28">
        <v>22</v>
      </c>
      <c r="C895" s="28">
        <v>8</v>
      </c>
      <c r="D895" s="28">
        <v>0.2</v>
      </c>
      <c r="E895" s="261" t="s">
        <v>330</v>
      </c>
      <c r="F895" s="261"/>
      <c r="G895" s="261"/>
      <c r="H895" s="280" t="s">
        <v>1472</v>
      </c>
      <c r="I895" s="281"/>
      <c r="J895" s="282"/>
    </row>
    <row r="896" spans="1:10" ht="15" customHeight="1">
      <c r="A896" s="88" t="s">
        <v>708</v>
      </c>
      <c r="B896" s="28">
        <v>24</v>
      </c>
      <c r="C896" s="28">
        <v>3</v>
      </c>
      <c r="D896" s="28">
        <v>0.5</v>
      </c>
      <c r="E896" s="261" t="s">
        <v>330</v>
      </c>
      <c r="F896" s="261"/>
      <c r="G896" s="261"/>
      <c r="H896" s="280" t="s">
        <v>1472</v>
      </c>
      <c r="I896" s="281"/>
      <c r="J896" s="282"/>
    </row>
    <row r="897" spans="1:10" ht="15" customHeight="1">
      <c r="A897" s="88" t="s">
        <v>708</v>
      </c>
      <c r="B897" s="28">
        <v>24</v>
      </c>
      <c r="C897" s="28">
        <v>10</v>
      </c>
      <c r="D897" s="28">
        <v>0.7</v>
      </c>
      <c r="E897" s="261" t="s">
        <v>330</v>
      </c>
      <c r="F897" s="261"/>
      <c r="G897" s="261"/>
      <c r="H897" s="280" t="s">
        <v>1472</v>
      </c>
      <c r="I897" s="281"/>
      <c r="J897" s="282"/>
    </row>
    <row r="898" spans="1:10" ht="15" customHeight="1">
      <c r="A898" s="88" t="s">
        <v>708</v>
      </c>
      <c r="B898" s="28">
        <v>24</v>
      </c>
      <c r="C898" s="28">
        <v>17</v>
      </c>
      <c r="D898" s="28">
        <v>0.6</v>
      </c>
      <c r="E898" s="261" t="s">
        <v>330</v>
      </c>
      <c r="F898" s="261"/>
      <c r="G898" s="261"/>
      <c r="H898" s="280" t="s">
        <v>1472</v>
      </c>
      <c r="I898" s="281"/>
      <c r="J898" s="282"/>
    </row>
    <row r="899" spans="1:10" ht="15" customHeight="1">
      <c r="A899" s="88" t="s">
        <v>708</v>
      </c>
      <c r="B899" s="28">
        <v>24</v>
      </c>
      <c r="C899" s="28">
        <v>19</v>
      </c>
      <c r="D899" s="28">
        <v>0.5</v>
      </c>
      <c r="E899" s="261" t="s">
        <v>280</v>
      </c>
      <c r="F899" s="261"/>
      <c r="G899" s="261"/>
      <c r="H899" s="280" t="s">
        <v>1472</v>
      </c>
      <c r="I899" s="281"/>
      <c r="J899" s="282"/>
    </row>
    <row r="900" spans="1:10" ht="15" customHeight="1">
      <c r="A900" s="88" t="s">
        <v>708</v>
      </c>
      <c r="B900" s="28">
        <v>24</v>
      </c>
      <c r="C900" s="28">
        <v>21</v>
      </c>
      <c r="D900" s="28">
        <v>0.5</v>
      </c>
      <c r="E900" s="261" t="s">
        <v>330</v>
      </c>
      <c r="F900" s="261"/>
      <c r="G900" s="261"/>
      <c r="H900" s="280" t="s">
        <v>1472</v>
      </c>
      <c r="I900" s="281"/>
      <c r="J900" s="282"/>
    </row>
    <row r="901" spans="1:10" ht="15" customHeight="1">
      <c r="A901" s="88" t="s">
        <v>708</v>
      </c>
      <c r="B901" s="28">
        <v>24</v>
      </c>
      <c r="C901" s="28">
        <v>31</v>
      </c>
      <c r="D901" s="28">
        <v>0.5</v>
      </c>
      <c r="E901" s="261" t="s">
        <v>280</v>
      </c>
      <c r="F901" s="261"/>
      <c r="G901" s="261"/>
      <c r="H901" s="280" t="s">
        <v>1444</v>
      </c>
      <c r="I901" s="281"/>
      <c r="J901" s="282"/>
    </row>
    <row r="902" spans="1:10" ht="15" customHeight="1">
      <c r="A902" s="88" t="s">
        <v>708</v>
      </c>
      <c r="B902" s="28">
        <v>25</v>
      </c>
      <c r="C902" s="28">
        <v>7</v>
      </c>
      <c r="D902" s="28">
        <v>0.2</v>
      </c>
      <c r="E902" s="261" t="s">
        <v>280</v>
      </c>
      <c r="F902" s="261"/>
      <c r="G902" s="261"/>
      <c r="H902" s="280" t="s">
        <v>1444</v>
      </c>
      <c r="I902" s="281"/>
      <c r="J902" s="282"/>
    </row>
    <row r="903" spans="1:10" ht="15" customHeight="1">
      <c r="A903" s="88" t="s">
        <v>708</v>
      </c>
      <c r="B903" s="28">
        <v>35</v>
      </c>
      <c r="C903" s="28">
        <v>6</v>
      </c>
      <c r="D903" s="28">
        <v>0.8</v>
      </c>
      <c r="E903" s="261" t="s">
        <v>280</v>
      </c>
      <c r="F903" s="261"/>
      <c r="G903" s="261"/>
      <c r="H903" s="280" t="s">
        <v>1444</v>
      </c>
      <c r="I903" s="281"/>
      <c r="J903" s="282"/>
    </row>
    <row r="904" spans="1:10" ht="15" customHeight="1">
      <c r="A904" s="88" t="s">
        <v>708</v>
      </c>
      <c r="B904" s="28">
        <v>25</v>
      </c>
      <c r="C904" s="28">
        <v>23</v>
      </c>
      <c r="D904" s="28">
        <v>0.6</v>
      </c>
      <c r="E904" s="261" t="s">
        <v>280</v>
      </c>
      <c r="F904" s="261"/>
      <c r="G904" s="261"/>
      <c r="H904" s="280" t="s">
        <v>1444</v>
      </c>
      <c r="I904" s="281"/>
      <c r="J904" s="282"/>
    </row>
    <row r="905" spans="1:10" ht="15" customHeight="1">
      <c r="A905" s="88" t="s">
        <v>708</v>
      </c>
      <c r="B905" s="28">
        <v>26</v>
      </c>
      <c r="C905" s="28">
        <v>3</v>
      </c>
      <c r="D905" s="28">
        <v>0.4</v>
      </c>
      <c r="E905" s="261" t="s">
        <v>280</v>
      </c>
      <c r="F905" s="261"/>
      <c r="G905" s="261"/>
      <c r="H905" s="280" t="s">
        <v>1444</v>
      </c>
      <c r="I905" s="281"/>
      <c r="J905" s="282"/>
    </row>
    <row r="906" spans="1:10" ht="15" customHeight="1">
      <c r="A906" s="88" t="s">
        <v>708</v>
      </c>
      <c r="B906" s="28">
        <v>26</v>
      </c>
      <c r="C906" s="28">
        <v>6</v>
      </c>
      <c r="D906" s="28">
        <v>0.3</v>
      </c>
      <c r="E906" s="261" t="s">
        <v>280</v>
      </c>
      <c r="F906" s="261"/>
      <c r="G906" s="261"/>
      <c r="H906" s="280" t="s">
        <v>1444</v>
      </c>
      <c r="I906" s="281"/>
      <c r="J906" s="282"/>
    </row>
    <row r="907" spans="1:10" ht="15" customHeight="1">
      <c r="A907" s="88" t="s">
        <v>708</v>
      </c>
      <c r="B907" s="28">
        <v>27</v>
      </c>
      <c r="C907" s="28">
        <v>15</v>
      </c>
      <c r="D907" s="28">
        <v>0.8</v>
      </c>
      <c r="E907" s="261" t="s">
        <v>280</v>
      </c>
      <c r="F907" s="261"/>
      <c r="G907" s="261"/>
      <c r="H907" s="280" t="s">
        <v>1444</v>
      </c>
      <c r="I907" s="281"/>
      <c r="J907" s="282"/>
    </row>
    <row r="908" spans="1:10" ht="15" customHeight="1">
      <c r="A908" s="88" t="s">
        <v>708</v>
      </c>
      <c r="B908" s="28">
        <v>28</v>
      </c>
      <c r="C908" s="28">
        <v>12</v>
      </c>
      <c r="D908" s="28">
        <v>0.4</v>
      </c>
      <c r="E908" s="261" t="s">
        <v>280</v>
      </c>
      <c r="F908" s="261"/>
      <c r="G908" s="261"/>
      <c r="H908" s="280" t="s">
        <v>1444</v>
      </c>
      <c r="I908" s="281"/>
      <c r="J908" s="282"/>
    </row>
    <row r="909" spans="1:10" ht="15" customHeight="1">
      <c r="A909" s="88" t="s">
        <v>708</v>
      </c>
      <c r="B909" s="28">
        <v>28</v>
      </c>
      <c r="C909" s="28">
        <v>14</v>
      </c>
      <c r="D909" s="28">
        <v>0.3</v>
      </c>
      <c r="E909" s="261" t="s">
        <v>280</v>
      </c>
      <c r="F909" s="261"/>
      <c r="G909" s="261"/>
      <c r="H909" s="280" t="s">
        <v>1444</v>
      </c>
      <c r="I909" s="281"/>
      <c r="J909" s="282"/>
    </row>
    <row r="910" spans="1:10" ht="15" customHeight="1">
      <c r="A910" s="88" t="s">
        <v>708</v>
      </c>
      <c r="B910" s="28">
        <v>28</v>
      </c>
      <c r="C910" s="28">
        <v>17</v>
      </c>
      <c r="D910" s="28">
        <v>0.6</v>
      </c>
      <c r="E910" s="261" t="s">
        <v>280</v>
      </c>
      <c r="F910" s="261"/>
      <c r="G910" s="261"/>
      <c r="H910" s="280" t="s">
        <v>1444</v>
      </c>
      <c r="I910" s="281"/>
      <c r="J910" s="282"/>
    </row>
    <row r="911" spans="1:10" ht="15" customHeight="1">
      <c r="A911" s="88" t="s">
        <v>708</v>
      </c>
      <c r="B911" s="28">
        <v>30</v>
      </c>
      <c r="C911" s="28">
        <v>17</v>
      </c>
      <c r="D911" s="28">
        <v>0.5</v>
      </c>
      <c r="E911" s="261" t="s">
        <v>280</v>
      </c>
      <c r="F911" s="261"/>
      <c r="G911" s="261"/>
      <c r="H911" s="280" t="s">
        <v>1444</v>
      </c>
      <c r="I911" s="281"/>
      <c r="J911" s="282"/>
    </row>
    <row r="912" spans="1:10" ht="15" customHeight="1">
      <c r="A912" s="88" t="s">
        <v>708</v>
      </c>
      <c r="B912" s="28">
        <v>31</v>
      </c>
      <c r="C912" s="28">
        <v>2</v>
      </c>
      <c r="D912" s="28">
        <v>0.7</v>
      </c>
      <c r="E912" s="261" t="s">
        <v>280</v>
      </c>
      <c r="F912" s="261"/>
      <c r="G912" s="261"/>
      <c r="H912" s="280" t="s">
        <v>502</v>
      </c>
      <c r="I912" s="281"/>
      <c r="J912" s="282"/>
    </row>
    <row r="913" spans="1:10" ht="15" customHeight="1">
      <c r="A913" s="88" t="s">
        <v>708</v>
      </c>
      <c r="B913" s="28">
        <v>31</v>
      </c>
      <c r="C913" s="28">
        <v>17</v>
      </c>
      <c r="D913" s="28">
        <v>0.2</v>
      </c>
      <c r="E913" s="261" t="s">
        <v>330</v>
      </c>
      <c r="F913" s="261"/>
      <c r="G913" s="261"/>
      <c r="H913" s="280" t="s">
        <v>1444</v>
      </c>
      <c r="I913" s="281"/>
      <c r="J913" s="282"/>
    </row>
    <row r="914" spans="1:10" ht="15" customHeight="1">
      <c r="A914" s="88" t="s">
        <v>708</v>
      </c>
      <c r="B914" s="28">
        <v>32</v>
      </c>
      <c r="C914" s="28">
        <v>11</v>
      </c>
      <c r="D914" s="28">
        <v>2</v>
      </c>
      <c r="E914" s="261" t="s">
        <v>622</v>
      </c>
      <c r="F914" s="261"/>
      <c r="G914" s="261"/>
      <c r="H914" s="280" t="s">
        <v>1444</v>
      </c>
      <c r="I914" s="281"/>
      <c r="J914" s="282"/>
    </row>
    <row r="915" spans="1:10" ht="15" customHeight="1">
      <c r="A915" s="88" t="s">
        <v>708</v>
      </c>
      <c r="B915" s="28">
        <v>33</v>
      </c>
      <c r="C915" s="28">
        <v>4</v>
      </c>
      <c r="D915" s="28">
        <v>0.2</v>
      </c>
      <c r="E915" s="261" t="s">
        <v>330</v>
      </c>
      <c r="F915" s="261"/>
      <c r="G915" s="261"/>
      <c r="H915" s="280" t="s">
        <v>1444</v>
      </c>
      <c r="I915" s="281"/>
      <c r="J915" s="282"/>
    </row>
    <row r="916" spans="1:10" ht="15" customHeight="1">
      <c r="A916" s="88" t="s">
        <v>708</v>
      </c>
      <c r="B916" s="28">
        <v>33</v>
      </c>
      <c r="C916" s="28">
        <v>11</v>
      </c>
      <c r="D916" s="28">
        <v>0.4</v>
      </c>
      <c r="E916" s="261" t="s">
        <v>280</v>
      </c>
      <c r="F916" s="261"/>
      <c r="G916" s="261"/>
      <c r="H916" s="280" t="s">
        <v>1444</v>
      </c>
      <c r="I916" s="281"/>
      <c r="J916" s="282"/>
    </row>
    <row r="917" spans="1:10" ht="15" customHeight="1">
      <c r="A917" s="88" t="s">
        <v>708</v>
      </c>
      <c r="B917" s="28">
        <v>33</v>
      </c>
      <c r="C917" s="28">
        <v>14</v>
      </c>
      <c r="D917" s="28">
        <v>0.6</v>
      </c>
      <c r="E917" s="261" t="s">
        <v>280</v>
      </c>
      <c r="F917" s="261"/>
      <c r="G917" s="261"/>
      <c r="H917" s="280" t="s">
        <v>1444</v>
      </c>
      <c r="I917" s="281"/>
      <c r="J917" s="282"/>
    </row>
    <row r="918" spans="1:10" ht="15" customHeight="1">
      <c r="A918" s="88" t="s">
        <v>708</v>
      </c>
      <c r="B918" s="28">
        <v>33</v>
      </c>
      <c r="C918" s="28">
        <v>20</v>
      </c>
      <c r="D918" s="28">
        <v>0.7</v>
      </c>
      <c r="E918" s="261" t="s">
        <v>280</v>
      </c>
      <c r="F918" s="261"/>
      <c r="G918" s="261"/>
      <c r="H918" s="280" t="s">
        <v>1444</v>
      </c>
      <c r="I918" s="281"/>
      <c r="J918" s="282"/>
    </row>
    <row r="919" spans="1:10" ht="15" customHeight="1">
      <c r="A919" s="88" t="s">
        <v>708</v>
      </c>
      <c r="B919" s="28">
        <v>34</v>
      </c>
      <c r="C919" s="28">
        <v>15</v>
      </c>
      <c r="D919" s="28">
        <v>6.9</v>
      </c>
      <c r="E919" s="261" t="s">
        <v>280</v>
      </c>
      <c r="F919" s="261"/>
      <c r="G919" s="261"/>
      <c r="H919" s="280" t="s">
        <v>1444</v>
      </c>
      <c r="I919" s="281"/>
      <c r="J919" s="282"/>
    </row>
    <row r="920" spans="1:10" ht="15" customHeight="1">
      <c r="A920" s="88" t="s">
        <v>708</v>
      </c>
      <c r="B920" s="28">
        <v>34</v>
      </c>
      <c r="C920" s="28">
        <v>23</v>
      </c>
      <c r="D920" s="28">
        <v>2</v>
      </c>
      <c r="E920" s="261" t="s">
        <v>280</v>
      </c>
      <c r="F920" s="261"/>
      <c r="G920" s="261"/>
      <c r="H920" s="280" t="s">
        <v>1444</v>
      </c>
      <c r="I920" s="281"/>
      <c r="J920" s="282"/>
    </row>
    <row r="921" spans="1:10" ht="15" customHeight="1">
      <c r="A921" s="88" t="s">
        <v>708</v>
      </c>
      <c r="B921" s="28">
        <v>35</v>
      </c>
      <c r="C921" s="28">
        <v>35</v>
      </c>
      <c r="D921" s="28">
        <v>4</v>
      </c>
      <c r="E921" s="261" t="s">
        <v>622</v>
      </c>
      <c r="F921" s="261"/>
      <c r="G921" s="261"/>
      <c r="H921" s="280" t="s">
        <v>1444</v>
      </c>
      <c r="I921" s="281"/>
      <c r="J921" s="282"/>
    </row>
    <row r="922" spans="1:10" ht="15" customHeight="1">
      <c r="A922" s="88" t="s">
        <v>708</v>
      </c>
      <c r="B922" s="28">
        <v>35</v>
      </c>
      <c r="C922" s="28">
        <v>36</v>
      </c>
      <c r="D922" s="28">
        <v>0.3</v>
      </c>
      <c r="E922" s="261" t="s">
        <v>330</v>
      </c>
      <c r="F922" s="261"/>
      <c r="G922" s="261"/>
      <c r="H922" s="280" t="s">
        <v>1444</v>
      </c>
      <c r="I922" s="281"/>
      <c r="J922" s="282"/>
    </row>
    <row r="923" spans="1:10" ht="15" customHeight="1">
      <c r="A923" s="88" t="s">
        <v>708</v>
      </c>
      <c r="B923" s="28">
        <v>35</v>
      </c>
      <c r="C923" s="28">
        <v>3</v>
      </c>
      <c r="D923" s="28">
        <v>2</v>
      </c>
      <c r="E923" s="261" t="s">
        <v>280</v>
      </c>
      <c r="F923" s="261"/>
      <c r="G923" s="261"/>
      <c r="H923" s="280" t="s">
        <v>1444</v>
      </c>
      <c r="I923" s="281"/>
      <c r="J923" s="282"/>
    </row>
    <row r="924" spans="1:10" ht="15" customHeight="1">
      <c r="A924" s="88" t="s">
        <v>708</v>
      </c>
      <c r="B924" s="28">
        <v>35</v>
      </c>
      <c r="C924" s="28">
        <v>15</v>
      </c>
      <c r="D924" s="28">
        <v>0.4</v>
      </c>
      <c r="E924" s="261" t="s">
        <v>280</v>
      </c>
      <c r="F924" s="261"/>
      <c r="G924" s="261"/>
      <c r="H924" s="280" t="s">
        <v>1444</v>
      </c>
      <c r="I924" s="281"/>
      <c r="J924" s="282"/>
    </row>
    <row r="925" spans="1:10" ht="15" customHeight="1">
      <c r="A925" s="88" t="s">
        <v>708</v>
      </c>
      <c r="B925" s="28">
        <v>35</v>
      </c>
      <c r="C925" s="28">
        <v>22</v>
      </c>
      <c r="D925" s="28">
        <v>0.4</v>
      </c>
      <c r="E925" s="261" t="s">
        <v>280</v>
      </c>
      <c r="F925" s="261"/>
      <c r="G925" s="261"/>
      <c r="H925" s="280" t="s">
        <v>1444</v>
      </c>
      <c r="I925" s="281"/>
      <c r="J925" s="282"/>
    </row>
    <row r="926" spans="1:10" ht="15" customHeight="1">
      <c r="A926" s="88" t="s">
        <v>708</v>
      </c>
      <c r="B926" s="28">
        <v>35</v>
      </c>
      <c r="C926" s="28">
        <v>24</v>
      </c>
      <c r="D926" s="28">
        <v>0.6</v>
      </c>
      <c r="E926" s="261" t="s">
        <v>330</v>
      </c>
      <c r="F926" s="261"/>
      <c r="G926" s="261"/>
      <c r="H926" s="280" t="s">
        <v>1444</v>
      </c>
      <c r="I926" s="281"/>
      <c r="J926" s="282"/>
    </row>
    <row r="927" spans="1:10" ht="15" customHeight="1">
      <c r="A927" s="88" t="s">
        <v>708</v>
      </c>
      <c r="B927" s="28">
        <v>36</v>
      </c>
      <c r="C927" s="28">
        <v>2</v>
      </c>
      <c r="D927" s="28">
        <v>0.7</v>
      </c>
      <c r="E927" s="261" t="s">
        <v>280</v>
      </c>
      <c r="F927" s="261"/>
      <c r="G927" s="261"/>
      <c r="H927" s="280" t="s">
        <v>1444</v>
      </c>
      <c r="I927" s="281"/>
      <c r="J927" s="282"/>
    </row>
    <row r="928" spans="1:10" ht="15" customHeight="1">
      <c r="A928" s="88" t="s">
        <v>708</v>
      </c>
      <c r="B928" s="28">
        <v>36</v>
      </c>
      <c r="C928" s="28">
        <v>4</v>
      </c>
      <c r="D928" s="28">
        <v>0.3</v>
      </c>
      <c r="E928" s="261" t="s">
        <v>330</v>
      </c>
      <c r="F928" s="261"/>
      <c r="G928" s="261"/>
      <c r="H928" s="280" t="s">
        <v>1444</v>
      </c>
      <c r="I928" s="281"/>
      <c r="J928" s="282"/>
    </row>
    <row r="929" spans="1:10" ht="15" customHeight="1">
      <c r="A929" s="88" t="s">
        <v>708</v>
      </c>
      <c r="B929" s="28">
        <v>36</v>
      </c>
      <c r="C929" s="28">
        <v>15</v>
      </c>
      <c r="D929" s="28">
        <v>2.5</v>
      </c>
      <c r="E929" s="261" t="s">
        <v>622</v>
      </c>
      <c r="F929" s="261"/>
      <c r="G929" s="261"/>
      <c r="H929" s="280" t="s">
        <v>1444</v>
      </c>
      <c r="I929" s="281"/>
      <c r="J929" s="282"/>
    </row>
    <row r="930" spans="1:10" ht="15" customHeight="1">
      <c r="A930" s="88" t="s">
        <v>708</v>
      </c>
      <c r="B930" s="28">
        <v>37</v>
      </c>
      <c r="C930" s="28">
        <v>9</v>
      </c>
      <c r="D930" s="28">
        <v>0.8</v>
      </c>
      <c r="E930" s="261" t="s">
        <v>280</v>
      </c>
      <c r="F930" s="261"/>
      <c r="G930" s="261"/>
      <c r="H930" s="280" t="s">
        <v>500</v>
      </c>
      <c r="I930" s="281"/>
      <c r="J930" s="282"/>
    </row>
    <row r="931" spans="1:10" ht="15" customHeight="1">
      <c r="A931" s="88" t="s">
        <v>708</v>
      </c>
      <c r="B931" s="28">
        <v>37</v>
      </c>
      <c r="C931" s="28">
        <v>12</v>
      </c>
      <c r="D931" s="28">
        <v>0.2</v>
      </c>
      <c r="E931" s="261" t="s">
        <v>330</v>
      </c>
      <c r="F931" s="261"/>
      <c r="G931" s="261"/>
      <c r="H931" s="280" t="s">
        <v>500</v>
      </c>
      <c r="I931" s="281"/>
      <c r="J931" s="282"/>
    </row>
    <row r="932" spans="1:10" ht="15" customHeight="1">
      <c r="A932" s="88" t="s">
        <v>708</v>
      </c>
      <c r="B932" s="28">
        <v>37</v>
      </c>
      <c r="C932" s="28">
        <v>17</v>
      </c>
      <c r="D932" s="28">
        <v>0.7</v>
      </c>
      <c r="E932" s="261" t="s">
        <v>330</v>
      </c>
      <c r="F932" s="261"/>
      <c r="G932" s="261"/>
      <c r="H932" s="280" t="s">
        <v>500</v>
      </c>
      <c r="I932" s="281"/>
      <c r="J932" s="282"/>
    </row>
    <row r="933" spans="1:10" ht="15" customHeight="1">
      <c r="A933" s="88" t="s">
        <v>708</v>
      </c>
      <c r="B933" s="28">
        <v>38</v>
      </c>
      <c r="C933" s="28">
        <v>17</v>
      </c>
      <c r="D933" s="28">
        <v>0.8</v>
      </c>
      <c r="E933" s="261" t="s">
        <v>330</v>
      </c>
      <c r="F933" s="261"/>
      <c r="G933" s="261"/>
      <c r="H933" s="280" t="s">
        <v>500</v>
      </c>
      <c r="I933" s="281"/>
      <c r="J933" s="282"/>
    </row>
    <row r="934" spans="1:10" ht="15" customHeight="1">
      <c r="A934" s="88" t="s">
        <v>708</v>
      </c>
      <c r="B934" s="28">
        <v>38</v>
      </c>
      <c r="C934" s="28">
        <v>21</v>
      </c>
      <c r="D934" s="28">
        <v>0.7</v>
      </c>
      <c r="E934" s="261" t="s">
        <v>622</v>
      </c>
      <c r="F934" s="261"/>
      <c r="G934" s="261"/>
      <c r="H934" s="280" t="s">
        <v>500</v>
      </c>
      <c r="I934" s="281"/>
      <c r="J934" s="282"/>
    </row>
    <row r="935" spans="1:10" ht="15" customHeight="1">
      <c r="A935" s="88" t="s">
        <v>708</v>
      </c>
      <c r="B935" s="28">
        <v>39</v>
      </c>
      <c r="C935" s="28">
        <v>4</v>
      </c>
      <c r="D935" s="28">
        <v>0.6</v>
      </c>
      <c r="E935" s="261" t="s">
        <v>330</v>
      </c>
      <c r="F935" s="261"/>
      <c r="G935" s="261"/>
      <c r="H935" s="280" t="s">
        <v>500</v>
      </c>
      <c r="I935" s="281"/>
      <c r="J935" s="282"/>
    </row>
    <row r="936" spans="1:10" ht="15" customHeight="1">
      <c r="A936" s="88" t="s">
        <v>708</v>
      </c>
      <c r="B936" s="28">
        <v>39</v>
      </c>
      <c r="C936" s="28">
        <v>5</v>
      </c>
      <c r="D936" s="28">
        <v>0.2</v>
      </c>
      <c r="E936" s="261" t="s">
        <v>280</v>
      </c>
      <c r="F936" s="261"/>
      <c r="G936" s="261"/>
      <c r="H936" s="280" t="s">
        <v>500</v>
      </c>
      <c r="I936" s="281"/>
      <c r="J936" s="282"/>
    </row>
    <row r="937" spans="1:10" ht="15" customHeight="1">
      <c r="A937" s="88" t="s">
        <v>708</v>
      </c>
      <c r="B937" s="28">
        <v>39</v>
      </c>
      <c r="C937" s="28">
        <v>8</v>
      </c>
      <c r="D937" s="28">
        <v>0.2</v>
      </c>
      <c r="E937" s="261" t="s">
        <v>280</v>
      </c>
      <c r="F937" s="261"/>
      <c r="G937" s="261"/>
      <c r="H937" s="280" t="s">
        <v>1470</v>
      </c>
      <c r="I937" s="281"/>
      <c r="J937" s="282"/>
    </row>
    <row r="938" spans="1:10" ht="15" customHeight="1">
      <c r="A938" s="88" t="s">
        <v>708</v>
      </c>
      <c r="B938" s="28">
        <v>39</v>
      </c>
      <c r="C938" s="28">
        <v>17</v>
      </c>
      <c r="D938" s="28">
        <v>0.9</v>
      </c>
      <c r="E938" s="261" t="s">
        <v>280</v>
      </c>
      <c r="F938" s="261"/>
      <c r="G938" s="261"/>
      <c r="H938" s="280" t="s">
        <v>1470</v>
      </c>
      <c r="I938" s="281"/>
      <c r="J938" s="282"/>
    </row>
    <row r="939" spans="1:10" ht="15" customHeight="1">
      <c r="A939" s="88" t="s">
        <v>708</v>
      </c>
      <c r="B939" s="28">
        <v>40</v>
      </c>
      <c r="C939" s="28">
        <v>2</v>
      </c>
      <c r="D939" s="28">
        <v>0.2</v>
      </c>
      <c r="E939" s="261" t="s">
        <v>280</v>
      </c>
      <c r="F939" s="261"/>
      <c r="G939" s="261"/>
      <c r="H939" s="280" t="s">
        <v>1470</v>
      </c>
      <c r="I939" s="281"/>
      <c r="J939" s="282"/>
    </row>
    <row r="940" spans="1:10" ht="15" customHeight="1">
      <c r="A940" s="88" t="s">
        <v>708</v>
      </c>
      <c r="B940" s="28">
        <v>40</v>
      </c>
      <c r="C940" s="28">
        <v>23</v>
      </c>
      <c r="D940" s="28">
        <v>0.3</v>
      </c>
      <c r="E940" s="261" t="s">
        <v>280</v>
      </c>
      <c r="F940" s="261"/>
      <c r="G940" s="261"/>
      <c r="H940" s="280" t="s">
        <v>1470</v>
      </c>
      <c r="I940" s="281"/>
      <c r="J940" s="282"/>
    </row>
    <row r="941" spans="1:10" ht="15" customHeight="1">
      <c r="A941" s="88" t="s">
        <v>708</v>
      </c>
      <c r="B941" s="28">
        <v>41</v>
      </c>
      <c r="C941" s="28">
        <v>6</v>
      </c>
      <c r="D941" s="28">
        <v>1</v>
      </c>
      <c r="E941" s="261" t="s">
        <v>280</v>
      </c>
      <c r="F941" s="261"/>
      <c r="G941" s="261"/>
      <c r="H941" s="280" t="s">
        <v>1470</v>
      </c>
      <c r="I941" s="281"/>
      <c r="J941" s="282"/>
    </row>
    <row r="942" spans="1:10" ht="15" customHeight="1">
      <c r="A942" s="88" t="s">
        <v>708</v>
      </c>
      <c r="B942" s="28">
        <v>41</v>
      </c>
      <c r="C942" s="28">
        <v>7</v>
      </c>
      <c r="D942" s="28">
        <v>1.2</v>
      </c>
      <c r="E942" s="261" t="s">
        <v>280</v>
      </c>
      <c r="F942" s="261"/>
      <c r="G942" s="261"/>
      <c r="H942" s="280" t="s">
        <v>1470</v>
      </c>
      <c r="I942" s="281"/>
      <c r="J942" s="282"/>
    </row>
    <row r="943" spans="1:10" ht="15" customHeight="1">
      <c r="A943" s="88" t="s">
        <v>708</v>
      </c>
      <c r="B943" s="28">
        <v>41</v>
      </c>
      <c r="C943" s="28">
        <v>10</v>
      </c>
      <c r="D943" s="28">
        <v>1.2</v>
      </c>
      <c r="E943" s="261" t="s">
        <v>280</v>
      </c>
      <c r="F943" s="261"/>
      <c r="G943" s="261"/>
      <c r="H943" s="280" t="s">
        <v>1470</v>
      </c>
      <c r="I943" s="281"/>
      <c r="J943" s="282"/>
    </row>
    <row r="944" spans="1:10" ht="15" customHeight="1">
      <c r="A944" s="88" t="s">
        <v>708</v>
      </c>
      <c r="B944" s="28">
        <v>41</v>
      </c>
      <c r="C944" s="28">
        <v>13</v>
      </c>
      <c r="D944" s="28">
        <v>0.4</v>
      </c>
      <c r="E944" s="261" t="s">
        <v>280</v>
      </c>
      <c r="F944" s="261"/>
      <c r="G944" s="261"/>
      <c r="H944" s="280" t="s">
        <v>1470</v>
      </c>
      <c r="I944" s="281"/>
      <c r="J944" s="282"/>
    </row>
    <row r="945" spans="1:10" ht="15" customHeight="1">
      <c r="A945" s="88" t="s">
        <v>708</v>
      </c>
      <c r="B945" s="28">
        <v>41</v>
      </c>
      <c r="C945" s="28">
        <v>15</v>
      </c>
      <c r="D945" s="28">
        <v>0.8</v>
      </c>
      <c r="E945" s="261" t="s">
        <v>280</v>
      </c>
      <c r="F945" s="261"/>
      <c r="G945" s="261"/>
      <c r="H945" s="280" t="s">
        <v>1470</v>
      </c>
      <c r="I945" s="281"/>
      <c r="J945" s="282"/>
    </row>
    <row r="946" spans="1:10" ht="15" customHeight="1">
      <c r="A946" s="88" t="s">
        <v>708</v>
      </c>
      <c r="B946" s="28">
        <v>41</v>
      </c>
      <c r="C946" s="28">
        <v>21</v>
      </c>
      <c r="D946" s="28">
        <v>2</v>
      </c>
      <c r="E946" s="261" t="s">
        <v>280</v>
      </c>
      <c r="F946" s="261"/>
      <c r="G946" s="261"/>
      <c r="H946" s="280" t="s">
        <v>1470</v>
      </c>
      <c r="I946" s="281"/>
      <c r="J946" s="282"/>
    </row>
    <row r="947" spans="1:10" ht="15" customHeight="1">
      <c r="A947" s="88" t="s">
        <v>708</v>
      </c>
      <c r="B947" s="28">
        <v>41</v>
      </c>
      <c r="C947" s="28">
        <v>23</v>
      </c>
      <c r="D947" s="28">
        <v>1.3</v>
      </c>
      <c r="E947" s="261" t="s">
        <v>280</v>
      </c>
      <c r="F947" s="261"/>
      <c r="G947" s="261"/>
      <c r="H947" s="280" t="s">
        <v>1470</v>
      </c>
      <c r="I947" s="281"/>
      <c r="J947" s="282"/>
    </row>
    <row r="948" spans="1:10" ht="15" customHeight="1">
      <c r="A948" s="88" t="s">
        <v>708</v>
      </c>
      <c r="B948" s="28">
        <v>42</v>
      </c>
      <c r="C948" s="28">
        <v>7</v>
      </c>
      <c r="D948" s="28">
        <v>0.2</v>
      </c>
      <c r="E948" s="261" t="s">
        <v>330</v>
      </c>
      <c r="F948" s="261"/>
      <c r="G948" s="261"/>
      <c r="H948" s="280" t="s">
        <v>1470</v>
      </c>
      <c r="I948" s="281"/>
      <c r="J948" s="282"/>
    </row>
    <row r="949" spans="1:10" ht="15" customHeight="1">
      <c r="A949" s="88" t="s">
        <v>708</v>
      </c>
      <c r="B949" s="28">
        <v>42</v>
      </c>
      <c r="C949" s="28">
        <v>11</v>
      </c>
      <c r="D949" s="28">
        <v>0.7</v>
      </c>
      <c r="E949" s="261" t="s">
        <v>280</v>
      </c>
      <c r="F949" s="261"/>
      <c r="G949" s="261"/>
      <c r="H949" s="280" t="s">
        <v>498</v>
      </c>
      <c r="I949" s="281"/>
      <c r="J949" s="282"/>
    </row>
    <row r="950" spans="1:10" ht="15" customHeight="1">
      <c r="A950" s="88" t="s">
        <v>708</v>
      </c>
      <c r="B950" s="28">
        <v>42</v>
      </c>
      <c r="C950" s="28">
        <v>12</v>
      </c>
      <c r="D950" s="28">
        <v>5.4</v>
      </c>
      <c r="E950" s="261" t="s">
        <v>622</v>
      </c>
      <c r="F950" s="261"/>
      <c r="G950" s="261"/>
      <c r="H950" s="280" t="s">
        <v>498</v>
      </c>
      <c r="I950" s="281"/>
      <c r="J950" s="282"/>
    </row>
    <row r="951" spans="1:10" ht="15" customHeight="1">
      <c r="A951" s="88" t="s">
        <v>708</v>
      </c>
      <c r="B951" s="28">
        <v>42</v>
      </c>
      <c r="C951" s="28">
        <v>16</v>
      </c>
      <c r="D951" s="28">
        <v>1.5</v>
      </c>
      <c r="E951" s="261" t="s">
        <v>559</v>
      </c>
      <c r="F951" s="261"/>
      <c r="G951" s="261"/>
      <c r="H951" s="280" t="s">
        <v>498</v>
      </c>
      <c r="I951" s="281"/>
      <c r="J951" s="282"/>
    </row>
    <row r="952" spans="1:10" ht="15" customHeight="1">
      <c r="A952" s="88" t="s">
        <v>708</v>
      </c>
      <c r="B952" s="28">
        <v>43</v>
      </c>
      <c r="C952" s="28">
        <v>3</v>
      </c>
      <c r="D952" s="28">
        <v>1.3</v>
      </c>
      <c r="E952" s="261" t="s">
        <v>330</v>
      </c>
      <c r="F952" s="261"/>
      <c r="G952" s="261"/>
      <c r="H952" s="280" t="s">
        <v>498</v>
      </c>
      <c r="I952" s="281"/>
      <c r="J952" s="282"/>
    </row>
    <row r="953" spans="1:10" ht="15" customHeight="1">
      <c r="A953" s="88" t="s">
        <v>708</v>
      </c>
      <c r="B953" s="28">
        <v>43</v>
      </c>
      <c r="C953" s="28">
        <v>18</v>
      </c>
      <c r="D953" s="28">
        <v>0.2</v>
      </c>
      <c r="E953" s="261" t="s">
        <v>280</v>
      </c>
      <c r="F953" s="261"/>
      <c r="G953" s="261"/>
      <c r="H953" s="280" t="s">
        <v>500</v>
      </c>
      <c r="I953" s="281"/>
      <c r="J953" s="282"/>
    </row>
    <row r="954" spans="1:10" ht="15" customHeight="1">
      <c r="A954" s="88" t="s">
        <v>708</v>
      </c>
      <c r="B954" s="28">
        <v>44</v>
      </c>
      <c r="C954" s="28">
        <v>9</v>
      </c>
      <c r="D954" s="28">
        <v>0.3</v>
      </c>
      <c r="E954" s="261" t="s">
        <v>280</v>
      </c>
      <c r="F954" s="261"/>
      <c r="G954" s="261"/>
      <c r="H954" s="280" t="s">
        <v>498</v>
      </c>
      <c r="I954" s="281"/>
      <c r="J954" s="282"/>
    </row>
    <row r="955" spans="1:10" ht="15" customHeight="1">
      <c r="A955" s="88" t="s">
        <v>708</v>
      </c>
      <c r="B955" s="28">
        <v>44</v>
      </c>
      <c r="C955" s="28">
        <v>10</v>
      </c>
      <c r="D955" s="28">
        <v>0.6</v>
      </c>
      <c r="E955" s="261" t="s">
        <v>330</v>
      </c>
      <c r="F955" s="261"/>
      <c r="G955" s="261"/>
      <c r="H955" s="280" t="s">
        <v>498</v>
      </c>
      <c r="I955" s="281"/>
      <c r="J955" s="282"/>
    </row>
    <row r="956" spans="1:10" ht="15" customHeight="1">
      <c r="A956" s="88" t="s">
        <v>708</v>
      </c>
      <c r="B956" s="28">
        <v>44</v>
      </c>
      <c r="C956" s="28">
        <v>12</v>
      </c>
      <c r="D956" s="28">
        <v>0.3</v>
      </c>
      <c r="E956" s="261" t="s">
        <v>330</v>
      </c>
      <c r="F956" s="261"/>
      <c r="G956" s="261"/>
      <c r="H956" s="280" t="s">
        <v>498</v>
      </c>
      <c r="I956" s="281"/>
      <c r="J956" s="282"/>
    </row>
    <row r="957" spans="1:10" ht="15" customHeight="1">
      <c r="A957" s="88" t="s">
        <v>708</v>
      </c>
      <c r="B957" s="28">
        <v>47</v>
      </c>
      <c r="C957" s="28">
        <v>6</v>
      </c>
      <c r="D957" s="28">
        <v>0.2</v>
      </c>
      <c r="E957" s="261" t="s">
        <v>280</v>
      </c>
      <c r="F957" s="261"/>
      <c r="G957" s="261"/>
      <c r="H957" s="280" t="s">
        <v>498</v>
      </c>
      <c r="I957" s="281"/>
      <c r="J957" s="282"/>
    </row>
    <row r="958" spans="1:10" ht="15" customHeight="1">
      <c r="A958" s="88" t="s">
        <v>708</v>
      </c>
      <c r="B958" s="28">
        <v>47</v>
      </c>
      <c r="C958" s="28">
        <v>11</v>
      </c>
      <c r="D958" s="28">
        <v>1.2</v>
      </c>
      <c r="E958" s="261" t="s">
        <v>280</v>
      </c>
      <c r="F958" s="261"/>
      <c r="G958" s="261"/>
      <c r="H958" s="280" t="s">
        <v>498</v>
      </c>
      <c r="I958" s="281"/>
      <c r="J958" s="282"/>
    </row>
    <row r="959" spans="1:10" ht="15" customHeight="1">
      <c r="A959" s="88" t="s">
        <v>708</v>
      </c>
      <c r="B959" s="28">
        <v>47</v>
      </c>
      <c r="C959" s="28">
        <v>26</v>
      </c>
      <c r="D959" s="28">
        <v>0.3</v>
      </c>
      <c r="E959" s="261" t="s">
        <v>280</v>
      </c>
      <c r="F959" s="261"/>
      <c r="G959" s="261"/>
      <c r="H959" s="280" t="s">
        <v>502</v>
      </c>
      <c r="I959" s="281"/>
      <c r="J959" s="282"/>
    </row>
    <row r="960" spans="1:10" ht="15" customHeight="1">
      <c r="A960" s="88" t="s">
        <v>708</v>
      </c>
      <c r="B960" s="28">
        <v>48</v>
      </c>
      <c r="C960" s="28">
        <v>2</v>
      </c>
      <c r="D960" s="28">
        <v>0.4</v>
      </c>
      <c r="E960" s="261" t="s">
        <v>280</v>
      </c>
      <c r="F960" s="261"/>
      <c r="G960" s="261"/>
      <c r="H960" s="280" t="s">
        <v>498</v>
      </c>
      <c r="I960" s="281"/>
      <c r="J960" s="282"/>
    </row>
    <row r="961" spans="1:10" ht="15" customHeight="1">
      <c r="A961" s="88" t="s">
        <v>708</v>
      </c>
      <c r="B961" s="28">
        <v>48</v>
      </c>
      <c r="C961" s="28">
        <v>5</v>
      </c>
      <c r="D961" s="28">
        <v>0.5</v>
      </c>
      <c r="E961" s="261" t="s">
        <v>280</v>
      </c>
      <c r="F961" s="261"/>
      <c r="G961" s="261"/>
      <c r="H961" s="280" t="s">
        <v>1444</v>
      </c>
      <c r="I961" s="281"/>
      <c r="J961" s="282"/>
    </row>
    <row r="962" spans="1:10" ht="15" customHeight="1">
      <c r="A962" s="88" t="s">
        <v>708</v>
      </c>
      <c r="B962" s="28">
        <v>49</v>
      </c>
      <c r="C962" s="28">
        <v>2</v>
      </c>
      <c r="D962" s="28">
        <v>0.4</v>
      </c>
      <c r="E962" s="261" t="s">
        <v>330</v>
      </c>
      <c r="F962" s="261"/>
      <c r="G962" s="261"/>
      <c r="H962" s="280" t="s">
        <v>498</v>
      </c>
      <c r="I962" s="281"/>
      <c r="J962" s="282"/>
    </row>
    <row r="963" spans="1:10" ht="15" customHeight="1">
      <c r="A963" s="88" t="s">
        <v>708</v>
      </c>
      <c r="B963" s="28">
        <v>50</v>
      </c>
      <c r="C963" s="28">
        <v>9</v>
      </c>
      <c r="D963" s="28">
        <v>0.5</v>
      </c>
      <c r="E963" s="261" t="s">
        <v>330</v>
      </c>
      <c r="F963" s="261"/>
      <c r="G963" s="261"/>
      <c r="H963" s="280" t="s">
        <v>498</v>
      </c>
      <c r="I963" s="281"/>
      <c r="J963" s="282"/>
    </row>
    <row r="964" spans="1:10" ht="15" customHeight="1">
      <c r="A964" s="88" t="s">
        <v>708</v>
      </c>
      <c r="B964" s="28">
        <v>50</v>
      </c>
      <c r="C964" s="28">
        <v>10</v>
      </c>
      <c r="D964" s="28">
        <v>0.4</v>
      </c>
      <c r="E964" s="261" t="s">
        <v>622</v>
      </c>
      <c r="F964" s="261"/>
      <c r="G964" s="261"/>
      <c r="H964" s="280" t="s">
        <v>502</v>
      </c>
      <c r="I964" s="281"/>
      <c r="J964" s="282"/>
    </row>
    <row r="965" spans="1:10" ht="15" customHeight="1">
      <c r="A965" s="88" t="s">
        <v>708</v>
      </c>
      <c r="B965" s="28">
        <v>51</v>
      </c>
      <c r="C965" s="28">
        <v>20</v>
      </c>
      <c r="D965" s="28">
        <v>0.2</v>
      </c>
      <c r="E965" s="261" t="s">
        <v>280</v>
      </c>
      <c r="F965" s="261"/>
      <c r="G965" s="261"/>
      <c r="H965" s="280" t="s">
        <v>1469</v>
      </c>
      <c r="I965" s="281"/>
      <c r="J965" s="282"/>
    </row>
    <row r="966" spans="1:10" ht="15" customHeight="1">
      <c r="A966" s="88" t="s">
        <v>708</v>
      </c>
      <c r="B966" s="28">
        <v>51</v>
      </c>
      <c r="C966" s="28">
        <v>21</v>
      </c>
      <c r="D966" s="28">
        <v>0.2</v>
      </c>
      <c r="E966" s="261" t="s">
        <v>280</v>
      </c>
      <c r="F966" s="261"/>
      <c r="G966" s="261"/>
      <c r="H966" s="280" t="s">
        <v>1469</v>
      </c>
      <c r="I966" s="281"/>
      <c r="J966" s="282"/>
    </row>
    <row r="967" spans="1:10" ht="15" customHeight="1">
      <c r="A967" s="88" t="s">
        <v>708</v>
      </c>
      <c r="B967" s="28">
        <v>52</v>
      </c>
      <c r="C967" s="28">
        <v>16</v>
      </c>
      <c r="D967" s="28">
        <v>0.5</v>
      </c>
      <c r="E967" s="261" t="s">
        <v>280</v>
      </c>
      <c r="F967" s="261"/>
      <c r="G967" s="261"/>
      <c r="H967" s="280" t="s">
        <v>1469</v>
      </c>
      <c r="I967" s="281"/>
      <c r="J967" s="282"/>
    </row>
    <row r="968" spans="1:10" ht="15" customHeight="1">
      <c r="A968" s="88" t="s">
        <v>708</v>
      </c>
      <c r="B968" s="28">
        <v>52</v>
      </c>
      <c r="C968" s="28">
        <v>19</v>
      </c>
      <c r="D968" s="28">
        <v>20.8</v>
      </c>
      <c r="E968" s="261" t="s">
        <v>280</v>
      </c>
      <c r="F968" s="261"/>
      <c r="G968" s="261"/>
      <c r="H968" s="280" t="s">
        <v>1469</v>
      </c>
      <c r="I968" s="281"/>
      <c r="J968" s="282"/>
    </row>
    <row r="969" spans="1:10" ht="15" customHeight="1">
      <c r="A969" s="88" t="s">
        <v>708</v>
      </c>
      <c r="B969" s="28">
        <v>53</v>
      </c>
      <c r="C969" s="28">
        <v>15</v>
      </c>
      <c r="D969" s="28">
        <v>0.6</v>
      </c>
      <c r="E969" s="261" t="s">
        <v>280</v>
      </c>
      <c r="F969" s="261"/>
      <c r="G969" s="261"/>
      <c r="H969" s="280" t="s">
        <v>1469</v>
      </c>
      <c r="I969" s="281"/>
      <c r="J969" s="282"/>
    </row>
    <row r="970" spans="1:10" ht="15" customHeight="1">
      <c r="A970" s="88" t="s">
        <v>708</v>
      </c>
      <c r="B970" s="28">
        <v>54</v>
      </c>
      <c r="C970" s="28">
        <v>10</v>
      </c>
      <c r="D970" s="28">
        <v>3.9</v>
      </c>
      <c r="E970" s="261" t="s">
        <v>280</v>
      </c>
      <c r="F970" s="261"/>
      <c r="G970" s="261"/>
      <c r="H970" s="280" t="s">
        <v>1469</v>
      </c>
      <c r="I970" s="281"/>
      <c r="J970" s="282"/>
    </row>
    <row r="971" spans="1:10" ht="15" customHeight="1">
      <c r="A971" s="88" t="s">
        <v>708</v>
      </c>
      <c r="B971" s="28">
        <v>54</v>
      </c>
      <c r="C971" s="28">
        <v>11</v>
      </c>
      <c r="D971" s="28">
        <v>0.7</v>
      </c>
      <c r="E971" s="261" t="s">
        <v>280</v>
      </c>
      <c r="F971" s="261"/>
      <c r="G971" s="261"/>
      <c r="H971" s="280" t="s">
        <v>1469</v>
      </c>
      <c r="I971" s="281"/>
      <c r="J971" s="282"/>
    </row>
    <row r="972" spans="1:10" ht="15" customHeight="1">
      <c r="A972" s="88" t="s">
        <v>708</v>
      </c>
      <c r="B972" s="28">
        <v>55</v>
      </c>
      <c r="C972" s="28">
        <v>11</v>
      </c>
      <c r="D972" s="28">
        <v>2.5</v>
      </c>
      <c r="E972" s="261" t="s">
        <v>280</v>
      </c>
      <c r="F972" s="261"/>
      <c r="G972" s="261"/>
      <c r="H972" s="280" t="s">
        <v>1469</v>
      </c>
      <c r="I972" s="281"/>
      <c r="J972" s="282"/>
    </row>
    <row r="973" spans="1:10" ht="15" customHeight="1">
      <c r="A973" s="88" t="s">
        <v>708</v>
      </c>
      <c r="B973" s="28">
        <v>56</v>
      </c>
      <c r="C973" s="28">
        <v>1</v>
      </c>
      <c r="D973" s="28">
        <v>0.5</v>
      </c>
      <c r="E973" s="261" t="s">
        <v>280</v>
      </c>
      <c r="F973" s="261"/>
      <c r="G973" s="261"/>
      <c r="H973" s="280" t="s">
        <v>1469</v>
      </c>
      <c r="I973" s="281"/>
      <c r="J973" s="282"/>
    </row>
    <row r="974" spans="1:10" ht="15" customHeight="1">
      <c r="A974" s="88" t="s">
        <v>708</v>
      </c>
      <c r="B974" s="28">
        <v>56</v>
      </c>
      <c r="C974" s="28">
        <v>11</v>
      </c>
      <c r="D974" s="28">
        <v>1.1</v>
      </c>
      <c r="E974" s="261" t="s">
        <v>280</v>
      </c>
      <c r="F974" s="261"/>
      <c r="G974" s="261"/>
      <c r="H974" s="280" t="s">
        <v>1469</v>
      </c>
      <c r="I974" s="281"/>
      <c r="J974" s="282"/>
    </row>
    <row r="975" spans="1:10" ht="15" customHeight="1">
      <c r="A975" s="88" t="s">
        <v>708</v>
      </c>
      <c r="B975" s="28">
        <v>56</v>
      </c>
      <c r="C975" s="28">
        <v>18</v>
      </c>
      <c r="D975" s="28">
        <v>0.7</v>
      </c>
      <c r="E975" s="261" t="s">
        <v>280</v>
      </c>
      <c r="F975" s="261"/>
      <c r="G975" s="261"/>
      <c r="H975" s="280" t="s">
        <v>1469</v>
      </c>
      <c r="I975" s="281"/>
      <c r="J975" s="282"/>
    </row>
    <row r="976" spans="1:10" ht="15" customHeight="1">
      <c r="A976" s="88" t="s">
        <v>708</v>
      </c>
      <c r="B976" s="28">
        <v>57</v>
      </c>
      <c r="C976" s="28">
        <v>17</v>
      </c>
      <c r="D976" s="28">
        <v>2.2</v>
      </c>
      <c r="E976" s="261" t="s">
        <v>280</v>
      </c>
      <c r="F976" s="261"/>
      <c r="G976" s="261"/>
      <c r="H976" s="280" t="s">
        <v>502</v>
      </c>
      <c r="I976" s="281"/>
      <c r="J976" s="282"/>
    </row>
    <row r="977" spans="1:10" ht="15" customHeight="1">
      <c r="A977" s="88" t="s">
        <v>708</v>
      </c>
      <c r="B977" s="28">
        <v>59</v>
      </c>
      <c r="C977" s="28">
        <v>4</v>
      </c>
      <c r="D977" s="28">
        <v>0.4</v>
      </c>
      <c r="E977" s="261" t="s">
        <v>280</v>
      </c>
      <c r="F977" s="261"/>
      <c r="G977" s="261"/>
      <c r="H977" s="280" t="s">
        <v>502</v>
      </c>
      <c r="I977" s="281"/>
      <c r="J977" s="282"/>
    </row>
    <row r="978" spans="1:10" ht="15" customHeight="1">
      <c r="A978" s="88" t="s">
        <v>708</v>
      </c>
      <c r="B978" s="28">
        <v>59</v>
      </c>
      <c r="C978" s="28">
        <v>8</v>
      </c>
      <c r="D978" s="28">
        <v>1.4</v>
      </c>
      <c r="E978" s="261" t="s">
        <v>280</v>
      </c>
      <c r="F978" s="261"/>
      <c r="G978" s="261"/>
      <c r="H978" s="280" t="s">
        <v>499</v>
      </c>
      <c r="I978" s="281"/>
      <c r="J978" s="282"/>
    </row>
    <row r="979" spans="1:10" ht="15" customHeight="1">
      <c r="A979" s="88" t="s">
        <v>708</v>
      </c>
      <c r="B979" s="28">
        <v>59</v>
      </c>
      <c r="C979" s="28">
        <v>19</v>
      </c>
      <c r="D979" s="28">
        <v>0.2</v>
      </c>
      <c r="E979" s="261" t="s">
        <v>280</v>
      </c>
      <c r="F979" s="261"/>
      <c r="G979" s="261"/>
      <c r="H979" s="280" t="s">
        <v>499</v>
      </c>
      <c r="I979" s="281"/>
      <c r="J979" s="282"/>
    </row>
    <row r="980" spans="1:10" ht="15" customHeight="1">
      <c r="A980" s="88" t="s">
        <v>708</v>
      </c>
      <c r="B980" s="28">
        <v>59</v>
      </c>
      <c r="C980" s="28">
        <v>23</v>
      </c>
      <c r="D980" s="28">
        <v>1.2</v>
      </c>
      <c r="E980" s="261" t="s">
        <v>280</v>
      </c>
      <c r="F980" s="261"/>
      <c r="G980" s="261"/>
      <c r="H980" s="280" t="s">
        <v>499</v>
      </c>
      <c r="I980" s="281"/>
      <c r="J980" s="282"/>
    </row>
    <row r="981" spans="1:10" ht="15" customHeight="1">
      <c r="A981" s="88" t="s">
        <v>708</v>
      </c>
      <c r="B981" s="28">
        <v>59</v>
      </c>
      <c r="C981" s="28">
        <v>24</v>
      </c>
      <c r="D981" s="28">
        <v>0.4</v>
      </c>
      <c r="E981" s="261" t="s">
        <v>280</v>
      </c>
      <c r="F981" s="261"/>
      <c r="G981" s="261"/>
      <c r="H981" s="280" t="s">
        <v>499</v>
      </c>
      <c r="I981" s="281"/>
      <c r="J981" s="282"/>
    </row>
    <row r="982" spans="1:10" ht="15" customHeight="1">
      <c r="A982" s="88" t="s">
        <v>708</v>
      </c>
      <c r="B982" s="28">
        <v>60</v>
      </c>
      <c r="C982" s="28">
        <v>4</v>
      </c>
      <c r="D982" s="28">
        <v>0.8</v>
      </c>
      <c r="E982" s="261" t="s">
        <v>280</v>
      </c>
      <c r="F982" s="261"/>
      <c r="G982" s="261"/>
      <c r="H982" s="280" t="s">
        <v>499</v>
      </c>
      <c r="I982" s="281"/>
      <c r="J982" s="282"/>
    </row>
    <row r="983" spans="1:10" ht="15" customHeight="1">
      <c r="A983" s="88" t="s">
        <v>708</v>
      </c>
      <c r="B983" s="28">
        <v>60</v>
      </c>
      <c r="C983" s="28">
        <v>6</v>
      </c>
      <c r="D983" s="28">
        <v>0.4</v>
      </c>
      <c r="E983" s="261" t="s">
        <v>280</v>
      </c>
      <c r="F983" s="261"/>
      <c r="G983" s="261"/>
      <c r="H983" s="280" t="s">
        <v>499</v>
      </c>
      <c r="I983" s="281"/>
      <c r="J983" s="282"/>
    </row>
    <row r="984" spans="1:10" ht="15" customHeight="1">
      <c r="A984" s="88" t="s">
        <v>708</v>
      </c>
      <c r="B984" s="28">
        <v>60</v>
      </c>
      <c r="C984" s="28">
        <v>8</v>
      </c>
      <c r="D984" s="28">
        <v>0.5</v>
      </c>
      <c r="E984" s="261" t="s">
        <v>280</v>
      </c>
      <c r="F984" s="261"/>
      <c r="G984" s="261"/>
      <c r="H984" s="280" t="s">
        <v>499</v>
      </c>
      <c r="I984" s="281"/>
      <c r="J984" s="282"/>
    </row>
    <row r="985" spans="1:10" ht="15" customHeight="1">
      <c r="A985" s="88" t="s">
        <v>708</v>
      </c>
      <c r="B985" s="28">
        <v>60</v>
      </c>
      <c r="C985" s="28">
        <v>12</v>
      </c>
      <c r="D985" s="28">
        <v>0.4</v>
      </c>
      <c r="E985" s="261" t="s">
        <v>280</v>
      </c>
      <c r="F985" s="261"/>
      <c r="G985" s="261"/>
      <c r="H985" s="280" t="s">
        <v>499</v>
      </c>
      <c r="I985" s="281"/>
      <c r="J985" s="282"/>
    </row>
    <row r="986" spans="1:10" ht="15" customHeight="1">
      <c r="A986" s="88" t="s">
        <v>708</v>
      </c>
      <c r="B986" s="28">
        <v>60</v>
      </c>
      <c r="C986" s="28">
        <v>15</v>
      </c>
      <c r="D986" s="28">
        <v>0.3</v>
      </c>
      <c r="E986" s="261" t="s">
        <v>280</v>
      </c>
      <c r="F986" s="261"/>
      <c r="G986" s="261"/>
      <c r="H986" s="280" t="s">
        <v>502</v>
      </c>
      <c r="I986" s="281"/>
      <c r="J986" s="282"/>
    </row>
    <row r="987" spans="1:10" ht="15" customHeight="1">
      <c r="A987" s="88" t="s">
        <v>708</v>
      </c>
      <c r="B987" s="28">
        <v>60</v>
      </c>
      <c r="C987" s="28">
        <v>18</v>
      </c>
      <c r="D987" s="28">
        <v>0.6</v>
      </c>
      <c r="E987" s="261" t="s">
        <v>280</v>
      </c>
      <c r="F987" s="261"/>
      <c r="G987" s="261"/>
      <c r="H987" s="280" t="s">
        <v>502</v>
      </c>
      <c r="I987" s="281"/>
      <c r="J987" s="282"/>
    </row>
    <row r="988" spans="1:10" ht="15" customHeight="1">
      <c r="A988" s="88" t="s">
        <v>708</v>
      </c>
      <c r="B988" s="28">
        <v>61</v>
      </c>
      <c r="C988" s="28">
        <v>1</v>
      </c>
      <c r="D988" s="28">
        <v>0.2</v>
      </c>
      <c r="E988" s="261" t="s">
        <v>280</v>
      </c>
      <c r="F988" s="261"/>
      <c r="G988" s="261"/>
      <c r="H988" s="280" t="s">
        <v>502</v>
      </c>
      <c r="I988" s="281"/>
      <c r="J988" s="282"/>
    </row>
    <row r="989" spans="1:10" ht="15" customHeight="1">
      <c r="A989" s="88" t="s">
        <v>708</v>
      </c>
      <c r="B989" s="28">
        <v>61</v>
      </c>
      <c r="C989" s="28">
        <v>2</v>
      </c>
      <c r="D989" s="28">
        <v>0.8</v>
      </c>
      <c r="E989" s="261" t="s">
        <v>280</v>
      </c>
      <c r="F989" s="261"/>
      <c r="G989" s="261"/>
      <c r="H989" s="280" t="s">
        <v>502</v>
      </c>
      <c r="I989" s="281"/>
      <c r="J989" s="282"/>
    </row>
    <row r="990" spans="1:10" ht="15" customHeight="1">
      <c r="A990" s="88" t="s">
        <v>708</v>
      </c>
      <c r="B990" s="28">
        <v>61</v>
      </c>
      <c r="C990" s="28">
        <v>9</v>
      </c>
      <c r="D990" s="28">
        <v>0.6</v>
      </c>
      <c r="E990" s="261" t="s">
        <v>280</v>
      </c>
      <c r="F990" s="261"/>
      <c r="G990" s="261"/>
      <c r="H990" s="280" t="s">
        <v>502</v>
      </c>
      <c r="I990" s="281"/>
      <c r="J990" s="282"/>
    </row>
    <row r="991" spans="1:10" ht="15" customHeight="1">
      <c r="A991" s="88" t="s">
        <v>708</v>
      </c>
      <c r="B991" s="28">
        <v>61</v>
      </c>
      <c r="C991" s="28">
        <v>13</v>
      </c>
      <c r="D991" s="28">
        <v>0.4</v>
      </c>
      <c r="E991" s="261" t="s">
        <v>622</v>
      </c>
      <c r="F991" s="261"/>
      <c r="G991" s="261"/>
      <c r="H991" s="280" t="s">
        <v>502</v>
      </c>
      <c r="I991" s="281"/>
      <c r="J991" s="282"/>
    </row>
    <row r="992" spans="1:10" ht="15" customHeight="1">
      <c r="A992" s="88" t="s">
        <v>708</v>
      </c>
      <c r="B992" s="28">
        <v>62</v>
      </c>
      <c r="C992" s="28">
        <v>17</v>
      </c>
      <c r="D992" s="28">
        <v>0.5</v>
      </c>
      <c r="E992" s="261" t="s">
        <v>280</v>
      </c>
      <c r="F992" s="261"/>
      <c r="G992" s="261"/>
      <c r="H992" s="280" t="s">
        <v>502</v>
      </c>
      <c r="I992" s="281"/>
      <c r="J992" s="282"/>
    </row>
    <row r="993" spans="1:10" ht="15" customHeight="1">
      <c r="A993" s="88" t="s">
        <v>708</v>
      </c>
      <c r="B993" s="28">
        <v>63</v>
      </c>
      <c r="C993" s="28">
        <v>2</v>
      </c>
      <c r="D993" s="28">
        <v>0.4</v>
      </c>
      <c r="E993" s="261" t="s">
        <v>280</v>
      </c>
      <c r="F993" s="261"/>
      <c r="G993" s="261"/>
      <c r="H993" s="280" t="s">
        <v>502</v>
      </c>
      <c r="I993" s="281"/>
      <c r="J993" s="282"/>
    </row>
    <row r="994" spans="1:10" ht="15" customHeight="1">
      <c r="A994" s="88" t="s">
        <v>708</v>
      </c>
      <c r="B994" s="28">
        <v>63</v>
      </c>
      <c r="C994" s="28">
        <v>4</v>
      </c>
      <c r="D994" s="28">
        <v>0.5</v>
      </c>
      <c r="E994" s="261" t="s">
        <v>280</v>
      </c>
      <c r="F994" s="261"/>
      <c r="G994" s="261"/>
      <c r="H994" s="280" t="s">
        <v>502</v>
      </c>
      <c r="I994" s="281"/>
      <c r="J994" s="282"/>
    </row>
    <row r="995" spans="1:10" ht="15" customHeight="1">
      <c r="A995" s="88" t="s">
        <v>708</v>
      </c>
      <c r="B995" s="28">
        <v>65</v>
      </c>
      <c r="C995" s="28">
        <v>8</v>
      </c>
      <c r="D995" s="28">
        <v>0.8</v>
      </c>
      <c r="E995" s="261" t="s">
        <v>559</v>
      </c>
      <c r="F995" s="261"/>
      <c r="G995" s="261"/>
      <c r="H995" s="280" t="s">
        <v>502</v>
      </c>
      <c r="I995" s="281"/>
      <c r="J995" s="282"/>
    </row>
    <row r="996" spans="1:10" ht="15" customHeight="1">
      <c r="A996" s="88" t="s">
        <v>708</v>
      </c>
      <c r="B996" s="28">
        <v>65</v>
      </c>
      <c r="C996" s="28">
        <v>11</v>
      </c>
      <c r="D996" s="28">
        <v>1.5</v>
      </c>
      <c r="E996" s="261" t="s">
        <v>280</v>
      </c>
      <c r="F996" s="261"/>
      <c r="G996" s="261"/>
      <c r="H996" s="280" t="s">
        <v>502</v>
      </c>
      <c r="I996" s="281"/>
      <c r="J996" s="282"/>
    </row>
    <row r="997" spans="1:10" ht="15" customHeight="1">
      <c r="A997" s="88" t="s">
        <v>708</v>
      </c>
      <c r="B997" s="28">
        <v>65</v>
      </c>
      <c r="C997" s="28">
        <v>17</v>
      </c>
      <c r="D997" s="28">
        <v>0.3</v>
      </c>
      <c r="E997" s="261" t="s">
        <v>280</v>
      </c>
      <c r="F997" s="261"/>
      <c r="G997" s="261"/>
      <c r="H997" s="280" t="s">
        <v>499</v>
      </c>
      <c r="I997" s="281"/>
      <c r="J997" s="282"/>
    </row>
    <row r="998" spans="1:10" ht="15" customHeight="1">
      <c r="A998" s="88" t="s">
        <v>708</v>
      </c>
      <c r="B998" s="28">
        <v>65</v>
      </c>
      <c r="C998" s="28">
        <v>21</v>
      </c>
      <c r="D998" s="28">
        <v>0.6</v>
      </c>
      <c r="E998" s="261" t="s">
        <v>280</v>
      </c>
      <c r="F998" s="261"/>
      <c r="G998" s="261"/>
      <c r="H998" s="280" t="s">
        <v>499</v>
      </c>
      <c r="I998" s="281"/>
      <c r="J998" s="282"/>
    </row>
    <row r="999" spans="1:10" ht="15" customHeight="1">
      <c r="A999" s="88" t="s">
        <v>708</v>
      </c>
      <c r="B999" s="28">
        <v>65</v>
      </c>
      <c r="C999" s="28">
        <v>22</v>
      </c>
      <c r="D999" s="28">
        <v>0.8</v>
      </c>
      <c r="E999" s="261" t="s">
        <v>330</v>
      </c>
      <c r="F999" s="261"/>
      <c r="G999" s="261"/>
      <c r="H999" s="280" t="s">
        <v>499</v>
      </c>
      <c r="I999" s="281"/>
      <c r="J999" s="282"/>
    </row>
    <row r="1000" spans="1:10" ht="15" customHeight="1">
      <c r="A1000" s="88" t="s">
        <v>708</v>
      </c>
      <c r="B1000" s="28">
        <v>66</v>
      </c>
      <c r="C1000" s="28">
        <v>6</v>
      </c>
      <c r="D1000" s="28">
        <v>2</v>
      </c>
      <c r="E1000" s="261" t="s">
        <v>280</v>
      </c>
      <c r="F1000" s="261"/>
      <c r="G1000" s="261"/>
      <c r="H1000" s="280" t="s">
        <v>499</v>
      </c>
      <c r="I1000" s="281"/>
      <c r="J1000" s="282"/>
    </row>
    <row r="1001" spans="1:10" ht="15" customHeight="1">
      <c r="A1001" s="88" t="s">
        <v>708</v>
      </c>
      <c r="B1001" s="28">
        <v>66</v>
      </c>
      <c r="C1001" s="28">
        <v>15</v>
      </c>
      <c r="D1001" s="28">
        <v>3</v>
      </c>
      <c r="E1001" s="261" t="s">
        <v>280</v>
      </c>
      <c r="F1001" s="261"/>
      <c r="G1001" s="261"/>
      <c r="H1001" s="280" t="s">
        <v>499</v>
      </c>
      <c r="I1001" s="281"/>
      <c r="J1001" s="282"/>
    </row>
    <row r="1002" spans="1:10" ht="15" customHeight="1">
      <c r="A1002" s="88" t="s">
        <v>708</v>
      </c>
      <c r="B1002" s="28">
        <v>67</v>
      </c>
      <c r="C1002" s="28">
        <v>7</v>
      </c>
      <c r="D1002" s="28">
        <v>7</v>
      </c>
      <c r="E1002" s="261" t="s">
        <v>280</v>
      </c>
      <c r="F1002" s="261"/>
      <c r="G1002" s="261"/>
      <c r="H1002" s="280" t="s">
        <v>499</v>
      </c>
      <c r="I1002" s="281"/>
      <c r="J1002" s="282"/>
    </row>
    <row r="1003" spans="1:10" ht="15" customHeight="1">
      <c r="A1003" s="88" t="s">
        <v>708</v>
      </c>
      <c r="B1003" s="28">
        <v>67</v>
      </c>
      <c r="C1003" s="28">
        <v>14</v>
      </c>
      <c r="D1003" s="28">
        <v>1</v>
      </c>
      <c r="E1003" s="261" t="s">
        <v>280</v>
      </c>
      <c r="F1003" s="261"/>
      <c r="G1003" s="261"/>
      <c r="H1003" s="280" t="s">
        <v>499</v>
      </c>
      <c r="I1003" s="281"/>
      <c r="J1003" s="282"/>
    </row>
    <row r="1004" spans="1:10" ht="15" customHeight="1">
      <c r="A1004" s="88" t="s">
        <v>708</v>
      </c>
      <c r="B1004" s="28">
        <v>67</v>
      </c>
      <c r="C1004" s="28">
        <v>16</v>
      </c>
      <c r="D1004" s="28">
        <v>2.6</v>
      </c>
      <c r="E1004" s="261" t="s">
        <v>622</v>
      </c>
      <c r="F1004" s="261"/>
      <c r="G1004" s="261"/>
      <c r="H1004" s="280" t="s">
        <v>499</v>
      </c>
      <c r="I1004" s="281"/>
      <c r="J1004" s="282"/>
    </row>
    <row r="1005" spans="1:10" ht="15" customHeight="1">
      <c r="A1005" s="88" t="s">
        <v>708</v>
      </c>
      <c r="B1005" s="28">
        <v>68</v>
      </c>
      <c r="C1005" s="28">
        <v>10</v>
      </c>
      <c r="D1005" s="28">
        <v>0.5</v>
      </c>
      <c r="E1005" s="261" t="s">
        <v>280</v>
      </c>
      <c r="F1005" s="261"/>
      <c r="G1005" s="261"/>
      <c r="H1005" s="280" t="s">
        <v>499</v>
      </c>
      <c r="I1005" s="281"/>
      <c r="J1005" s="282"/>
    </row>
    <row r="1006" spans="1:10" ht="15" customHeight="1">
      <c r="A1006" s="88" t="s">
        <v>708</v>
      </c>
      <c r="B1006" s="28">
        <v>68</v>
      </c>
      <c r="C1006" s="28">
        <v>12</v>
      </c>
      <c r="D1006" s="28">
        <v>1.2</v>
      </c>
      <c r="E1006" s="261" t="s">
        <v>280</v>
      </c>
      <c r="F1006" s="261"/>
      <c r="G1006" s="261"/>
      <c r="H1006" s="280" t="s">
        <v>502</v>
      </c>
      <c r="I1006" s="281"/>
      <c r="J1006" s="282"/>
    </row>
    <row r="1007" spans="1:10" ht="15" customHeight="1">
      <c r="A1007" s="88" t="s">
        <v>708</v>
      </c>
      <c r="B1007" s="28">
        <v>69</v>
      </c>
      <c r="C1007" s="28">
        <v>18</v>
      </c>
      <c r="D1007" s="28">
        <v>0.5</v>
      </c>
      <c r="E1007" s="261" t="s">
        <v>280</v>
      </c>
      <c r="F1007" s="261"/>
      <c r="G1007" s="261"/>
      <c r="H1007" s="280" t="s">
        <v>502</v>
      </c>
      <c r="I1007" s="281"/>
      <c r="J1007" s="282"/>
    </row>
    <row r="1008" spans="1:10" ht="15" customHeight="1">
      <c r="A1008" s="88" t="s">
        <v>708</v>
      </c>
      <c r="B1008" s="28">
        <v>69</v>
      </c>
      <c r="C1008" s="28">
        <v>22</v>
      </c>
      <c r="D1008" s="28">
        <v>0.3</v>
      </c>
      <c r="E1008" s="261" t="s">
        <v>330</v>
      </c>
      <c r="F1008" s="261"/>
      <c r="G1008" s="261"/>
      <c r="H1008" s="280" t="s">
        <v>502</v>
      </c>
      <c r="I1008" s="281"/>
      <c r="J1008" s="282"/>
    </row>
    <row r="1009" spans="1:10" ht="15" customHeight="1">
      <c r="A1009" s="88" t="s">
        <v>708</v>
      </c>
      <c r="B1009" s="28">
        <v>69</v>
      </c>
      <c r="C1009" s="28">
        <v>31</v>
      </c>
      <c r="D1009" s="28">
        <v>0.3</v>
      </c>
      <c r="E1009" s="261" t="s">
        <v>330</v>
      </c>
      <c r="F1009" s="261"/>
      <c r="G1009" s="261"/>
      <c r="H1009" s="280" t="s">
        <v>498</v>
      </c>
      <c r="I1009" s="281"/>
      <c r="J1009" s="282"/>
    </row>
    <row r="1010" spans="1:10" ht="15" customHeight="1">
      <c r="A1010" s="88" t="s">
        <v>708</v>
      </c>
      <c r="B1010" s="28">
        <v>69</v>
      </c>
      <c r="C1010" s="28">
        <v>33</v>
      </c>
      <c r="D1010" s="28">
        <v>0.6</v>
      </c>
      <c r="E1010" s="261" t="s">
        <v>280</v>
      </c>
      <c r="F1010" s="261"/>
      <c r="G1010" s="261"/>
      <c r="H1010" s="280" t="s">
        <v>1444</v>
      </c>
      <c r="I1010" s="281"/>
      <c r="J1010" s="282"/>
    </row>
    <row r="1011" spans="1:10" ht="15" customHeight="1">
      <c r="A1011" s="88" t="s">
        <v>708</v>
      </c>
      <c r="B1011" s="28">
        <v>70</v>
      </c>
      <c r="C1011" s="28">
        <v>1</v>
      </c>
      <c r="D1011" s="28">
        <v>0.3</v>
      </c>
      <c r="E1011" s="261" t="s">
        <v>330</v>
      </c>
      <c r="F1011" s="261"/>
      <c r="G1011" s="261"/>
      <c r="H1011" s="280" t="s">
        <v>502</v>
      </c>
      <c r="I1011" s="281"/>
      <c r="J1011" s="282"/>
    </row>
    <row r="1012" spans="1:10" ht="15" customHeight="1">
      <c r="A1012" s="88" t="s">
        <v>708</v>
      </c>
      <c r="B1012" s="28">
        <v>70</v>
      </c>
      <c r="C1012" s="28">
        <v>5</v>
      </c>
      <c r="D1012" s="28">
        <v>0.3</v>
      </c>
      <c r="E1012" s="261" t="s">
        <v>709</v>
      </c>
      <c r="F1012" s="261"/>
      <c r="G1012" s="261"/>
      <c r="H1012" s="280" t="s">
        <v>502</v>
      </c>
      <c r="I1012" s="281"/>
      <c r="J1012" s="282"/>
    </row>
    <row r="1013" spans="1:10" ht="15" customHeight="1">
      <c r="A1013" s="88" t="s">
        <v>708</v>
      </c>
      <c r="B1013" s="28">
        <v>70</v>
      </c>
      <c r="C1013" s="28">
        <v>6</v>
      </c>
      <c r="D1013" s="28">
        <v>7.9</v>
      </c>
      <c r="E1013" s="261" t="s">
        <v>622</v>
      </c>
      <c r="F1013" s="261"/>
      <c r="G1013" s="261"/>
      <c r="H1013" s="280" t="s">
        <v>502</v>
      </c>
      <c r="I1013" s="281"/>
      <c r="J1013" s="282"/>
    </row>
    <row r="1014" spans="1:10" ht="15" customHeight="1">
      <c r="A1014" s="88" t="s">
        <v>708</v>
      </c>
      <c r="B1014" s="28">
        <v>70</v>
      </c>
      <c r="C1014" s="28">
        <v>10</v>
      </c>
      <c r="D1014" s="28">
        <v>1.7</v>
      </c>
      <c r="E1014" s="261" t="s">
        <v>280</v>
      </c>
      <c r="F1014" s="261"/>
      <c r="G1014" s="261"/>
      <c r="H1014" s="280" t="s">
        <v>502</v>
      </c>
      <c r="I1014" s="281"/>
      <c r="J1014" s="282"/>
    </row>
    <row r="1015" spans="1:10" ht="15" customHeight="1">
      <c r="A1015" s="88" t="s">
        <v>708</v>
      </c>
      <c r="B1015" s="28">
        <v>70</v>
      </c>
      <c r="C1015" s="28">
        <v>18</v>
      </c>
      <c r="D1015" s="28">
        <v>0.3</v>
      </c>
      <c r="E1015" s="261" t="s">
        <v>330</v>
      </c>
      <c r="F1015" s="261"/>
      <c r="G1015" s="261"/>
      <c r="H1015" s="280" t="s">
        <v>502</v>
      </c>
      <c r="I1015" s="281"/>
      <c r="J1015" s="282"/>
    </row>
    <row r="1016" spans="1:10" ht="15" customHeight="1">
      <c r="A1016" s="88" t="s">
        <v>708</v>
      </c>
      <c r="B1016" s="28">
        <v>70</v>
      </c>
      <c r="C1016" s="28">
        <v>19</v>
      </c>
      <c r="D1016" s="28">
        <v>1.9</v>
      </c>
      <c r="E1016" s="261" t="s">
        <v>280</v>
      </c>
      <c r="F1016" s="261"/>
      <c r="G1016" s="261"/>
      <c r="H1016" s="280" t="s">
        <v>502</v>
      </c>
      <c r="I1016" s="281"/>
      <c r="J1016" s="282"/>
    </row>
    <row r="1017" spans="1:10" ht="15" customHeight="1">
      <c r="A1017" s="88" t="s">
        <v>708</v>
      </c>
      <c r="B1017" s="28">
        <v>70</v>
      </c>
      <c r="C1017" s="28">
        <v>20</v>
      </c>
      <c r="D1017" s="28">
        <v>1.9</v>
      </c>
      <c r="E1017" s="261" t="s">
        <v>622</v>
      </c>
      <c r="F1017" s="261"/>
      <c r="G1017" s="261"/>
      <c r="H1017" s="280" t="s">
        <v>502</v>
      </c>
      <c r="I1017" s="281"/>
      <c r="J1017" s="282"/>
    </row>
    <row r="1018" spans="1:10" ht="15" customHeight="1">
      <c r="A1018" s="88" t="s">
        <v>708</v>
      </c>
      <c r="B1018" s="28">
        <v>70</v>
      </c>
      <c r="C1018" s="28">
        <v>22</v>
      </c>
      <c r="D1018" s="28">
        <v>0.4</v>
      </c>
      <c r="E1018" s="261" t="s">
        <v>330</v>
      </c>
      <c r="F1018" s="261"/>
      <c r="G1018" s="261"/>
      <c r="H1018" s="280" t="s">
        <v>502</v>
      </c>
      <c r="I1018" s="281"/>
      <c r="J1018" s="282"/>
    </row>
    <row r="1019" spans="1:10" ht="15" customHeight="1">
      <c r="A1019" s="88" t="s">
        <v>708</v>
      </c>
      <c r="B1019" s="28">
        <v>71</v>
      </c>
      <c r="C1019" s="28">
        <v>3</v>
      </c>
      <c r="D1019" s="28">
        <v>0.5</v>
      </c>
      <c r="E1019" s="261" t="s">
        <v>330</v>
      </c>
      <c r="F1019" s="261"/>
      <c r="G1019" s="261"/>
      <c r="H1019" s="280" t="s">
        <v>502</v>
      </c>
      <c r="I1019" s="281"/>
      <c r="J1019" s="282"/>
    </row>
    <row r="1020" spans="1:10" ht="15" customHeight="1">
      <c r="A1020" s="88" t="s">
        <v>708</v>
      </c>
      <c r="B1020" s="28">
        <v>71</v>
      </c>
      <c r="C1020" s="28">
        <v>7</v>
      </c>
      <c r="D1020" s="28">
        <v>0.4</v>
      </c>
      <c r="E1020" s="261" t="s">
        <v>280</v>
      </c>
      <c r="F1020" s="261"/>
      <c r="G1020" s="261"/>
      <c r="H1020" s="280" t="s">
        <v>502</v>
      </c>
      <c r="I1020" s="281"/>
      <c r="J1020" s="282"/>
    </row>
    <row r="1021" spans="1:10" ht="15" customHeight="1">
      <c r="A1021" s="88" t="s">
        <v>708</v>
      </c>
      <c r="B1021" s="28">
        <v>71</v>
      </c>
      <c r="C1021" s="28">
        <v>9</v>
      </c>
      <c r="D1021" s="28">
        <v>2.5</v>
      </c>
      <c r="E1021" s="261" t="s">
        <v>559</v>
      </c>
      <c r="F1021" s="261"/>
      <c r="G1021" s="261"/>
      <c r="H1021" s="280" t="s">
        <v>502</v>
      </c>
      <c r="I1021" s="281"/>
      <c r="J1021" s="282"/>
    </row>
    <row r="1022" spans="1:10" ht="15" customHeight="1">
      <c r="A1022" s="88" t="s">
        <v>708</v>
      </c>
      <c r="B1022" s="28">
        <v>71</v>
      </c>
      <c r="C1022" s="28">
        <v>10</v>
      </c>
      <c r="D1022" s="28">
        <v>0.5</v>
      </c>
      <c r="E1022" s="261" t="s">
        <v>330</v>
      </c>
      <c r="F1022" s="261"/>
      <c r="G1022" s="261"/>
      <c r="H1022" s="280" t="s">
        <v>502</v>
      </c>
      <c r="I1022" s="281"/>
      <c r="J1022" s="282"/>
    </row>
    <row r="1023" spans="1:10" ht="15" customHeight="1">
      <c r="A1023" s="88" t="s">
        <v>708</v>
      </c>
      <c r="B1023" s="28">
        <v>71</v>
      </c>
      <c r="C1023" s="28">
        <v>11</v>
      </c>
      <c r="D1023" s="28">
        <v>2.5</v>
      </c>
      <c r="E1023" s="261" t="s">
        <v>622</v>
      </c>
      <c r="F1023" s="261"/>
      <c r="G1023" s="261"/>
      <c r="H1023" s="280" t="s">
        <v>502</v>
      </c>
      <c r="I1023" s="281"/>
      <c r="J1023" s="282"/>
    </row>
    <row r="1024" spans="1:10" ht="15" customHeight="1">
      <c r="A1024" s="88" t="s">
        <v>708</v>
      </c>
      <c r="B1024" s="28">
        <v>71</v>
      </c>
      <c r="C1024" s="28">
        <v>13</v>
      </c>
      <c r="D1024" s="28">
        <v>0.9</v>
      </c>
      <c r="E1024" s="261" t="s">
        <v>330</v>
      </c>
      <c r="F1024" s="261"/>
      <c r="G1024" s="261"/>
      <c r="H1024" s="280" t="s">
        <v>499</v>
      </c>
      <c r="I1024" s="281"/>
      <c r="J1024" s="282"/>
    </row>
    <row r="1025" spans="1:10" ht="15" customHeight="1">
      <c r="A1025" s="88" t="s">
        <v>708</v>
      </c>
      <c r="B1025" s="28">
        <v>71</v>
      </c>
      <c r="C1025" s="28">
        <v>16</v>
      </c>
      <c r="D1025" s="28">
        <v>2.3</v>
      </c>
      <c r="E1025" s="261" t="s">
        <v>280</v>
      </c>
      <c r="F1025" s="261"/>
      <c r="G1025" s="261"/>
      <c r="H1025" s="280" t="s">
        <v>499</v>
      </c>
      <c r="I1025" s="281"/>
      <c r="J1025" s="282"/>
    </row>
    <row r="1026" spans="1:10" ht="15" customHeight="1">
      <c r="A1026" s="88" t="s">
        <v>708</v>
      </c>
      <c r="B1026" s="28">
        <v>72</v>
      </c>
      <c r="C1026" s="28">
        <v>3</v>
      </c>
      <c r="D1026" s="28">
        <v>0.5</v>
      </c>
      <c r="E1026" s="261" t="s">
        <v>330</v>
      </c>
      <c r="F1026" s="261"/>
      <c r="G1026" s="261"/>
      <c r="H1026" s="280" t="s">
        <v>499</v>
      </c>
      <c r="I1026" s="281"/>
      <c r="J1026" s="282"/>
    </row>
    <row r="1027" spans="1:10" ht="15" customHeight="1">
      <c r="A1027" s="88" t="s">
        <v>708</v>
      </c>
      <c r="B1027" s="28">
        <v>72</v>
      </c>
      <c r="C1027" s="28">
        <v>13</v>
      </c>
      <c r="D1027" s="28">
        <v>0.7</v>
      </c>
      <c r="E1027" s="261" t="s">
        <v>280</v>
      </c>
      <c r="F1027" s="261"/>
      <c r="G1027" s="261"/>
      <c r="H1027" s="280" t="s">
        <v>499</v>
      </c>
      <c r="I1027" s="281"/>
      <c r="J1027" s="282"/>
    </row>
    <row r="1028" spans="1:10" ht="15" customHeight="1">
      <c r="A1028" s="88" t="s">
        <v>708</v>
      </c>
      <c r="B1028" s="28">
        <v>72</v>
      </c>
      <c r="C1028" s="28">
        <v>16</v>
      </c>
      <c r="D1028" s="28">
        <v>1.2</v>
      </c>
      <c r="E1028" s="261" t="s">
        <v>280</v>
      </c>
      <c r="F1028" s="261"/>
      <c r="G1028" s="261"/>
      <c r="H1028" s="280" t="s">
        <v>499</v>
      </c>
      <c r="I1028" s="281"/>
      <c r="J1028" s="282"/>
    </row>
    <row r="1029" spans="1:10" ht="15" customHeight="1">
      <c r="A1029" s="88" t="s">
        <v>708</v>
      </c>
      <c r="B1029" s="28">
        <v>72</v>
      </c>
      <c r="C1029" s="28">
        <v>25</v>
      </c>
      <c r="D1029" s="28">
        <v>0.2</v>
      </c>
      <c r="E1029" s="261" t="s">
        <v>330</v>
      </c>
      <c r="F1029" s="261"/>
      <c r="G1029" s="261"/>
      <c r="H1029" s="280" t="s">
        <v>499</v>
      </c>
      <c r="I1029" s="281"/>
      <c r="J1029" s="282"/>
    </row>
    <row r="1030" spans="1:10" ht="15" customHeight="1">
      <c r="A1030" s="88" t="s">
        <v>708</v>
      </c>
      <c r="B1030" s="28">
        <v>72</v>
      </c>
      <c r="C1030" s="28">
        <v>29</v>
      </c>
      <c r="D1030" s="28">
        <v>3.5</v>
      </c>
      <c r="E1030" s="261" t="s">
        <v>559</v>
      </c>
      <c r="F1030" s="261"/>
      <c r="G1030" s="261"/>
      <c r="H1030" s="280" t="s">
        <v>502</v>
      </c>
      <c r="I1030" s="281"/>
      <c r="J1030" s="282"/>
    </row>
    <row r="1031" spans="1:10" ht="15" customHeight="1">
      <c r="A1031" s="88" t="s">
        <v>708</v>
      </c>
      <c r="B1031" s="28">
        <v>73</v>
      </c>
      <c r="C1031" s="28">
        <v>1</v>
      </c>
      <c r="D1031" s="28">
        <v>0.7</v>
      </c>
      <c r="E1031" s="261" t="s">
        <v>330</v>
      </c>
      <c r="F1031" s="261"/>
      <c r="G1031" s="261"/>
      <c r="H1031" s="280" t="s">
        <v>502</v>
      </c>
      <c r="I1031" s="281"/>
      <c r="J1031" s="282"/>
    </row>
    <row r="1032" spans="1:10" ht="15" customHeight="1">
      <c r="A1032" s="88" t="s">
        <v>708</v>
      </c>
      <c r="B1032" s="28">
        <v>73</v>
      </c>
      <c r="C1032" s="28">
        <v>3</v>
      </c>
      <c r="D1032" s="28">
        <v>0.6</v>
      </c>
      <c r="E1032" s="261" t="s">
        <v>330</v>
      </c>
      <c r="F1032" s="261"/>
      <c r="G1032" s="261"/>
      <c r="H1032" s="280" t="s">
        <v>502</v>
      </c>
      <c r="I1032" s="281"/>
      <c r="J1032" s="282"/>
    </row>
    <row r="1033" spans="1:10" ht="15" customHeight="1">
      <c r="A1033" s="88" t="s">
        <v>708</v>
      </c>
      <c r="B1033" s="28">
        <v>73</v>
      </c>
      <c r="C1033" s="28">
        <v>7</v>
      </c>
      <c r="D1033" s="28">
        <v>0.7</v>
      </c>
      <c r="E1033" s="261" t="s">
        <v>280</v>
      </c>
      <c r="F1033" s="261"/>
      <c r="G1033" s="261"/>
      <c r="H1033" s="280" t="s">
        <v>1444</v>
      </c>
      <c r="I1033" s="281"/>
      <c r="J1033" s="282"/>
    </row>
    <row r="1034" spans="1:10" ht="15" customHeight="1">
      <c r="A1034" s="88" t="s">
        <v>708</v>
      </c>
      <c r="B1034" s="28">
        <v>73</v>
      </c>
      <c r="C1034" s="28">
        <v>13</v>
      </c>
      <c r="D1034" s="28">
        <v>1.5</v>
      </c>
      <c r="E1034" s="261" t="s">
        <v>280</v>
      </c>
      <c r="F1034" s="261"/>
      <c r="G1034" s="261"/>
      <c r="H1034" s="280" t="s">
        <v>1444</v>
      </c>
      <c r="I1034" s="281"/>
      <c r="J1034" s="282"/>
    </row>
    <row r="1035" spans="1:10" ht="15" customHeight="1">
      <c r="A1035" s="88" t="s">
        <v>708</v>
      </c>
      <c r="B1035" s="28">
        <v>73</v>
      </c>
      <c r="C1035" s="28">
        <v>18</v>
      </c>
      <c r="D1035" s="28">
        <v>0.4</v>
      </c>
      <c r="E1035" s="261" t="s">
        <v>330</v>
      </c>
      <c r="F1035" s="261"/>
      <c r="G1035" s="261"/>
      <c r="H1035" s="280" t="s">
        <v>1444</v>
      </c>
      <c r="I1035" s="281"/>
      <c r="J1035" s="282"/>
    </row>
    <row r="1036" spans="1:10" ht="15" customHeight="1">
      <c r="A1036" s="88" t="s">
        <v>708</v>
      </c>
      <c r="B1036" s="28">
        <v>73</v>
      </c>
      <c r="C1036" s="28">
        <v>20</v>
      </c>
      <c r="D1036" s="28">
        <v>1</v>
      </c>
      <c r="E1036" s="261" t="s">
        <v>280</v>
      </c>
      <c r="F1036" s="261"/>
      <c r="G1036" s="261"/>
      <c r="H1036" s="280" t="s">
        <v>1444</v>
      </c>
      <c r="I1036" s="281"/>
      <c r="J1036" s="282"/>
    </row>
    <row r="1037" spans="1:10" ht="15" customHeight="1">
      <c r="A1037" s="88" t="s">
        <v>708</v>
      </c>
      <c r="B1037" s="28">
        <v>74</v>
      </c>
      <c r="C1037" s="28">
        <v>11</v>
      </c>
      <c r="D1037" s="28">
        <v>1.8</v>
      </c>
      <c r="E1037" s="261" t="s">
        <v>622</v>
      </c>
      <c r="F1037" s="261"/>
      <c r="G1037" s="261"/>
      <c r="H1037" s="280" t="s">
        <v>1444</v>
      </c>
      <c r="I1037" s="281"/>
      <c r="J1037" s="282"/>
    </row>
    <row r="1038" spans="1:10" ht="15" customHeight="1">
      <c r="A1038" s="88" t="s">
        <v>708</v>
      </c>
      <c r="B1038" s="28">
        <v>74</v>
      </c>
      <c r="C1038" s="28">
        <v>15</v>
      </c>
      <c r="D1038" s="28">
        <v>1.6</v>
      </c>
      <c r="E1038" s="261" t="s">
        <v>330</v>
      </c>
      <c r="F1038" s="261"/>
      <c r="G1038" s="261"/>
      <c r="H1038" s="280" t="s">
        <v>1444</v>
      </c>
      <c r="I1038" s="281"/>
      <c r="J1038" s="282"/>
    </row>
    <row r="1039" spans="1:10" ht="15" customHeight="1">
      <c r="A1039" s="88" t="s">
        <v>708</v>
      </c>
      <c r="B1039" s="28">
        <v>74</v>
      </c>
      <c r="C1039" s="28">
        <v>25</v>
      </c>
      <c r="D1039" s="28">
        <v>0.6</v>
      </c>
      <c r="E1039" s="261" t="s">
        <v>330</v>
      </c>
      <c r="F1039" s="261"/>
      <c r="G1039" s="261"/>
      <c r="H1039" s="280" t="s">
        <v>1444</v>
      </c>
      <c r="I1039" s="281"/>
      <c r="J1039" s="282"/>
    </row>
    <row r="1040" spans="1:10" ht="15" customHeight="1">
      <c r="A1040" s="88" t="s">
        <v>708</v>
      </c>
      <c r="B1040" s="28">
        <v>76</v>
      </c>
      <c r="C1040" s="28">
        <v>3</v>
      </c>
      <c r="D1040" s="28">
        <v>0.3</v>
      </c>
      <c r="E1040" s="261" t="s">
        <v>330</v>
      </c>
      <c r="F1040" s="261"/>
      <c r="G1040" s="261"/>
      <c r="H1040" s="280" t="s">
        <v>1444</v>
      </c>
      <c r="I1040" s="281"/>
      <c r="J1040" s="282"/>
    </row>
    <row r="1041" spans="1:10" ht="15" customHeight="1">
      <c r="A1041" s="88" t="s">
        <v>708</v>
      </c>
      <c r="B1041" s="28">
        <v>77</v>
      </c>
      <c r="C1041" s="28">
        <v>6</v>
      </c>
      <c r="D1041" s="28">
        <v>4.2</v>
      </c>
      <c r="E1041" s="261" t="s">
        <v>622</v>
      </c>
      <c r="F1041" s="261"/>
      <c r="G1041" s="261"/>
      <c r="H1041" s="280" t="s">
        <v>1444</v>
      </c>
      <c r="I1041" s="281"/>
      <c r="J1041" s="282"/>
    </row>
    <row r="1042" spans="1:10" ht="15" customHeight="1">
      <c r="A1042" s="88" t="s">
        <v>708</v>
      </c>
      <c r="B1042" s="28">
        <v>77</v>
      </c>
      <c r="C1042" s="28">
        <v>18</v>
      </c>
      <c r="D1042" s="28">
        <v>0.3</v>
      </c>
      <c r="E1042" s="261" t="s">
        <v>330</v>
      </c>
      <c r="F1042" s="261"/>
      <c r="G1042" s="261"/>
      <c r="H1042" s="280" t="s">
        <v>1444</v>
      </c>
      <c r="I1042" s="281"/>
      <c r="J1042" s="282"/>
    </row>
    <row r="1043" spans="1:10" ht="15" customHeight="1">
      <c r="A1043" s="88" t="s">
        <v>708</v>
      </c>
      <c r="B1043" s="28">
        <v>78</v>
      </c>
      <c r="C1043" s="28">
        <v>4</v>
      </c>
      <c r="D1043" s="28">
        <v>0.4</v>
      </c>
      <c r="E1043" s="261" t="s">
        <v>280</v>
      </c>
      <c r="F1043" s="261"/>
      <c r="G1043" s="261"/>
      <c r="H1043" s="280" t="s">
        <v>1444</v>
      </c>
      <c r="I1043" s="281"/>
      <c r="J1043" s="282"/>
    </row>
    <row r="1044" spans="1:10" ht="15" customHeight="1">
      <c r="A1044" s="88" t="s">
        <v>708</v>
      </c>
      <c r="B1044" s="28">
        <v>78</v>
      </c>
      <c r="C1044" s="28">
        <v>13</v>
      </c>
      <c r="D1044" s="28">
        <v>2.2</v>
      </c>
      <c r="E1044" s="261" t="s">
        <v>559</v>
      </c>
      <c r="F1044" s="261"/>
      <c r="G1044" s="261"/>
      <c r="H1044" s="280" t="s">
        <v>1444</v>
      </c>
      <c r="I1044" s="281"/>
      <c r="J1044" s="282"/>
    </row>
    <row r="1045" spans="1:10" ht="15" customHeight="1">
      <c r="A1045" s="88" t="s">
        <v>708</v>
      </c>
      <c r="B1045" s="28">
        <v>79</v>
      </c>
      <c r="C1045" s="28">
        <v>8</v>
      </c>
      <c r="D1045" s="28">
        <v>0.2</v>
      </c>
      <c r="E1045" s="261" t="s">
        <v>280</v>
      </c>
      <c r="F1045" s="261"/>
      <c r="G1045" s="261"/>
      <c r="H1045" s="280" t="s">
        <v>500</v>
      </c>
      <c r="I1045" s="281"/>
      <c r="J1045" s="282"/>
    </row>
    <row r="1046" spans="1:10" ht="15" customHeight="1">
      <c r="A1046" s="88" t="s">
        <v>708</v>
      </c>
      <c r="B1046" s="28">
        <v>79</v>
      </c>
      <c r="C1046" s="28">
        <v>9</v>
      </c>
      <c r="D1046" s="28">
        <v>0.2</v>
      </c>
      <c r="E1046" s="261" t="s">
        <v>280</v>
      </c>
      <c r="F1046" s="261"/>
      <c r="G1046" s="261"/>
      <c r="H1046" s="280" t="s">
        <v>500</v>
      </c>
      <c r="I1046" s="281"/>
      <c r="J1046" s="282"/>
    </row>
    <row r="1047" spans="1:10" ht="15" customHeight="1">
      <c r="A1047" s="88" t="s">
        <v>708</v>
      </c>
      <c r="B1047" s="28">
        <v>79</v>
      </c>
      <c r="C1047" s="28">
        <v>16</v>
      </c>
      <c r="D1047" s="28">
        <v>1.3</v>
      </c>
      <c r="E1047" s="261" t="s">
        <v>280</v>
      </c>
      <c r="F1047" s="261"/>
      <c r="G1047" s="261"/>
      <c r="H1047" s="280" t="s">
        <v>500</v>
      </c>
      <c r="I1047" s="281"/>
      <c r="J1047" s="282"/>
    </row>
    <row r="1048" spans="1:10" ht="15" customHeight="1">
      <c r="A1048" s="88" t="s">
        <v>708</v>
      </c>
      <c r="B1048" s="28">
        <v>80</v>
      </c>
      <c r="C1048" s="28">
        <v>11</v>
      </c>
      <c r="D1048" s="28">
        <v>2.5</v>
      </c>
      <c r="E1048" s="261" t="s">
        <v>280</v>
      </c>
      <c r="F1048" s="261"/>
      <c r="G1048" s="261"/>
      <c r="H1048" s="280" t="s">
        <v>500</v>
      </c>
      <c r="I1048" s="281"/>
      <c r="J1048" s="282"/>
    </row>
    <row r="1049" spans="1:10" ht="15" customHeight="1">
      <c r="A1049" s="88" t="s">
        <v>708</v>
      </c>
      <c r="B1049" s="28">
        <v>80</v>
      </c>
      <c r="C1049" s="28">
        <v>22</v>
      </c>
      <c r="D1049" s="28">
        <v>0.4</v>
      </c>
      <c r="E1049" s="261" t="s">
        <v>622</v>
      </c>
      <c r="F1049" s="261"/>
      <c r="G1049" s="261"/>
      <c r="H1049" s="280" t="s">
        <v>1444</v>
      </c>
      <c r="I1049" s="281"/>
      <c r="J1049" s="282"/>
    </row>
    <row r="1050" spans="1:10" ht="15" customHeight="1">
      <c r="A1050" s="88" t="s">
        <v>708</v>
      </c>
      <c r="B1050" s="28">
        <v>80</v>
      </c>
      <c r="C1050" s="28">
        <v>23</v>
      </c>
      <c r="D1050" s="28">
        <v>0.4</v>
      </c>
      <c r="E1050" s="261" t="s">
        <v>622</v>
      </c>
      <c r="F1050" s="261"/>
      <c r="G1050" s="261"/>
      <c r="H1050" s="280" t="s">
        <v>1444</v>
      </c>
      <c r="I1050" s="281"/>
      <c r="J1050" s="282"/>
    </row>
    <row r="1051" spans="1:10" ht="15" customHeight="1">
      <c r="A1051" s="88" t="s">
        <v>708</v>
      </c>
      <c r="B1051" s="28">
        <v>80</v>
      </c>
      <c r="C1051" s="28">
        <v>24</v>
      </c>
      <c r="D1051" s="28">
        <v>0.3</v>
      </c>
      <c r="E1051" s="261" t="s">
        <v>280</v>
      </c>
      <c r="F1051" s="261"/>
      <c r="G1051" s="261"/>
      <c r="H1051" s="280" t="s">
        <v>1444</v>
      </c>
      <c r="I1051" s="281"/>
      <c r="J1051" s="282"/>
    </row>
    <row r="1052" spans="1:10" ht="15" customHeight="1">
      <c r="A1052" s="88" t="s">
        <v>708</v>
      </c>
      <c r="B1052" s="28">
        <v>82</v>
      </c>
      <c r="C1052" s="28">
        <v>5</v>
      </c>
      <c r="D1052" s="28">
        <v>0.4</v>
      </c>
      <c r="E1052" s="261" t="s">
        <v>330</v>
      </c>
      <c r="F1052" s="261"/>
      <c r="G1052" s="261"/>
      <c r="H1052" s="280" t="s">
        <v>1444</v>
      </c>
      <c r="I1052" s="281"/>
      <c r="J1052" s="282"/>
    </row>
    <row r="1053" spans="1:10" ht="15" customHeight="1">
      <c r="A1053" s="93"/>
      <c r="B1053" s="90" t="s">
        <v>406</v>
      </c>
      <c r="C1053" s="93"/>
      <c r="D1053" s="107">
        <f>SUM(D807:D1052)</f>
        <v>288.5</v>
      </c>
      <c r="E1053" s="94"/>
      <c r="F1053" s="95"/>
      <c r="G1053" s="96"/>
      <c r="H1053" s="280"/>
      <c r="I1053" s="281"/>
      <c r="J1053" s="282"/>
    </row>
    <row r="1054" spans="1:10" ht="35.25" customHeight="1">
      <c r="A1054" s="108"/>
      <c r="B1054" s="107" t="s">
        <v>710</v>
      </c>
      <c r="C1054" s="108"/>
      <c r="D1054" s="107">
        <f>SUM(D114+D212+D250+D527+D546+D806+D1053)</f>
        <v>2230.9</v>
      </c>
      <c r="E1054" s="109"/>
      <c r="F1054" s="110"/>
      <c r="G1054" s="111"/>
      <c r="H1054" s="280"/>
      <c r="I1054" s="281"/>
      <c r="J1054" s="282"/>
    </row>
    <row r="1055" spans="8:10" ht="15" customHeight="1">
      <c r="H1055" s="280"/>
      <c r="I1055" s="281"/>
      <c r="J1055" s="282"/>
    </row>
    <row r="1056" spans="8:10" ht="12.75">
      <c r="H1056" s="280"/>
      <c r="I1056" s="281"/>
      <c r="J1056" s="282"/>
    </row>
    <row r="1057" spans="1:10" ht="12.75">
      <c r="A1057" s="278" t="s">
        <v>86</v>
      </c>
      <c r="B1057" s="278"/>
      <c r="H1057" s="280"/>
      <c r="I1057" s="281"/>
      <c r="J1057" s="282"/>
    </row>
    <row r="1058" spans="1:10" ht="12.75">
      <c r="A1058" s="278" t="s">
        <v>711</v>
      </c>
      <c r="B1058" s="278"/>
      <c r="F1058" s="10" t="s">
        <v>712</v>
      </c>
      <c r="H1058" s="280"/>
      <c r="I1058" s="281"/>
      <c r="J1058" s="282"/>
    </row>
    <row r="1059" spans="8:10" ht="12.75">
      <c r="H1059" s="280"/>
      <c r="I1059" s="281"/>
      <c r="J1059" s="282"/>
    </row>
    <row r="1060" spans="8:10" ht="12.75">
      <c r="H1060" s="280"/>
      <c r="I1060" s="281"/>
      <c r="J1060" s="282"/>
    </row>
  </sheetData>
  <sheetProtection/>
  <mergeCells count="2079">
    <mergeCell ref="A1058:B1058"/>
    <mergeCell ref="E1050:G1050"/>
    <mergeCell ref="E1051:G1051"/>
    <mergeCell ref="E1052:G1052"/>
    <mergeCell ref="A1057:B1057"/>
    <mergeCell ref="E1046:G1046"/>
    <mergeCell ref="E1047:G1047"/>
    <mergeCell ref="E1048:G1048"/>
    <mergeCell ref="E1049:G1049"/>
    <mergeCell ref="E1042:G1042"/>
    <mergeCell ref="E1043:G1043"/>
    <mergeCell ref="E1044:G1044"/>
    <mergeCell ref="E1045:G1045"/>
    <mergeCell ref="E1038:G1038"/>
    <mergeCell ref="E1039:G1039"/>
    <mergeCell ref="E1040:G1040"/>
    <mergeCell ref="E1041:G1041"/>
    <mergeCell ref="E1034:G1034"/>
    <mergeCell ref="E1035:G1035"/>
    <mergeCell ref="E1036:G1036"/>
    <mergeCell ref="E1037:G1037"/>
    <mergeCell ref="E1030:G1030"/>
    <mergeCell ref="E1031:G1031"/>
    <mergeCell ref="E1032:G1032"/>
    <mergeCell ref="E1033:G1033"/>
    <mergeCell ref="E1026:G1026"/>
    <mergeCell ref="E1027:G1027"/>
    <mergeCell ref="E1028:G1028"/>
    <mergeCell ref="E1029:G1029"/>
    <mergeCell ref="E1022:G1022"/>
    <mergeCell ref="E1023:G1023"/>
    <mergeCell ref="E1024:G1024"/>
    <mergeCell ref="E1025:G1025"/>
    <mergeCell ref="E1018:G1018"/>
    <mergeCell ref="E1019:G1019"/>
    <mergeCell ref="E1020:G1020"/>
    <mergeCell ref="E1021:G1021"/>
    <mergeCell ref="E1014:G1014"/>
    <mergeCell ref="E1015:G1015"/>
    <mergeCell ref="E1016:G1016"/>
    <mergeCell ref="E1017:G1017"/>
    <mergeCell ref="E1010:G1010"/>
    <mergeCell ref="E1011:G1011"/>
    <mergeCell ref="E1012:G1012"/>
    <mergeCell ref="E1013:G1013"/>
    <mergeCell ref="E1006:G1006"/>
    <mergeCell ref="E1007:G1007"/>
    <mergeCell ref="E1008:G1008"/>
    <mergeCell ref="E1009:G1009"/>
    <mergeCell ref="E1002:G1002"/>
    <mergeCell ref="E1003:G1003"/>
    <mergeCell ref="E1004:G1004"/>
    <mergeCell ref="E1005:G1005"/>
    <mergeCell ref="E998:G998"/>
    <mergeCell ref="E999:G999"/>
    <mergeCell ref="E1000:G1000"/>
    <mergeCell ref="E1001:G1001"/>
    <mergeCell ref="E994:G994"/>
    <mergeCell ref="E995:G995"/>
    <mergeCell ref="E996:G996"/>
    <mergeCell ref="E997:G997"/>
    <mergeCell ref="E990:G990"/>
    <mergeCell ref="E991:G991"/>
    <mergeCell ref="E992:G992"/>
    <mergeCell ref="E993:G993"/>
    <mergeCell ref="E986:G986"/>
    <mergeCell ref="E987:G987"/>
    <mergeCell ref="E988:G988"/>
    <mergeCell ref="E989:G989"/>
    <mergeCell ref="E982:G982"/>
    <mergeCell ref="E983:G983"/>
    <mergeCell ref="E984:G984"/>
    <mergeCell ref="E985:G985"/>
    <mergeCell ref="E978:G978"/>
    <mergeCell ref="E979:G979"/>
    <mergeCell ref="E980:G980"/>
    <mergeCell ref="E981:G981"/>
    <mergeCell ref="E974:G974"/>
    <mergeCell ref="E975:G975"/>
    <mergeCell ref="E976:G976"/>
    <mergeCell ref="E977:G977"/>
    <mergeCell ref="E970:G970"/>
    <mergeCell ref="E971:G971"/>
    <mergeCell ref="E972:G972"/>
    <mergeCell ref="E973:G973"/>
    <mergeCell ref="E966:G966"/>
    <mergeCell ref="E967:G967"/>
    <mergeCell ref="E968:G968"/>
    <mergeCell ref="E969:G969"/>
    <mergeCell ref="E962:G962"/>
    <mergeCell ref="E963:G963"/>
    <mergeCell ref="E964:G964"/>
    <mergeCell ref="E965:G965"/>
    <mergeCell ref="E958:G958"/>
    <mergeCell ref="E959:G959"/>
    <mergeCell ref="E960:G960"/>
    <mergeCell ref="E961:G961"/>
    <mergeCell ref="E954:G954"/>
    <mergeCell ref="E955:G955"/>
    <mergeCell ref="E956:G956"/>
    <mergeCell ref="E957:G957"/>
    <mergeCell ref="E950:G950"/>
    <mergeCell ref="E951:G951"/>
    <mergeCell ref="E952:G952"/>
    <mergeCell ref="E953:G953"/>
    <mergeCell ref="E946:G946"/>
    <mergeCell ref="E947:G947"/>
    <mergeCell ref="E948:G948"/>
    <mergeCell ref="E949:G949"/>
    <mergeCell ref="E942:G942"/>
    <mergeCell ref="E943:G943"/>
    <mergeCell ref="E944:G944"/>
    <mergeCell ref="E945:G945"/>
    <mergeCell ref="E938:G938"/>
    <mergeCell ref="E939:G939"/>
    <mergeCell ref="E940:G940"/>
    <mergeCell ref="E941:G941"/>
    <mergeCell ref="E934:G934"/>
    <mergeCell ref="E935:G935"/>
    <mergeCell ref="E936:G936"/>
    <mergeCell ref="E937:G937"/>
    <mergeCell ref="E930:G930"/>
    <mergeCell ref="E931:G931"/>
    <mergeCell ref="E932:G932"/>
    <mergeCell ref="E933:G933"/>
    <mergeCell ref="E926:G926"/>
    <mergeCell ref="E927:G927"/>
    <mergeCell ref="E928:G928"/>
    <mergeCell ref="E929:G929"/>
    <mergeCell ref="E922:G922"/>
    <mergeCell ref="E923:G923"/>
    <mergeCell ref="E924:G924"/>
    <mergeCell ref="E925:G925"/>
    <mergeCell ref="E918:G918"/>
    <mergeCell ref="E919:G919"/>
    <mergeCell ref="E920:G920"/>
    <mergeCell ref="E921:G921"/>
    <mergeCell ref="E914:G914"/>
    <mergeCell ref="E915:G915"/>
    <mergeCell ref="E916:G916"/>
    <mergeCell ref="E917:G917"/>
    <mergeCell ref="E910:G910"/>
    <mergeCell ref="E911:G911"/>
    <mergeCell ref="E912:G912"/>
    <mergeCell ref="E913:G913"/>
    <mergeCell ref="E906:G906"/>
    <mergeCell ref="E907:G907"/>
    <mergeCell ref="E908:G908"/>
    <mergeCell ref="E909:G909"/>
    <mergeCell ref="E902:G902"/>
    <mergeCell ref="E903:G903"/>
    <mergeCell ref="E904:G904"/>
    <mergeCell ref="E905:G905"/>
    <mergeCell ref="E898:G898"/>
    <mergeCell ref="E899:G899"/>
    <mergeCell ref="E900:G900"/>
    <mergeCell ref="E901:G901"/>
    <mergeCell ref="E894:G894"/>
    <mergeCell ref="E895:G895"/>
    <mergeCell ref="E896:G896"/>
    <mergeCell ref="E897:G897"/>
    <mergeCell ref="E890:G890"/>
    <mergeCell ref="E891:G891"/>
    <mergeCell ref="E892:G892"/>
    <mergeCell ref="E893:G893"/>
    <mergeCell ref="E886:G886"/>
    <mergeCell ref="E887:G887"/>
    <mergeCell ref="E888:G888"/>
    <mergeCell ref="E889:G889"/>
    <mergeCell ref="E882:G882"/>
    <mergeCell ref="E883:G883"/>
    <mergeCell ref="E884:G884"/>
    <mergeCell ref="E885:G885"/>
    <mergeCell ref="E878:G878"/>
    <mergeCell ref="E879:G879"/>
    <mergeCell ref="E880:G880"/>
    <mergeCell ref="E881:G881"/>
    <mergeCell ref="E874:G874"/>
    <mergeCell ref="E875:G875"/>
    <mergeCell ref="E876:G876"/>
    <mergeCell ref="E877:G877"/>
    <mergeCell ref="E870:G870"/>
    <mergeCell ref="E871:G871"/>
    <mergeCell ref="E872:G872"/>
    <mergeCell ref="E873:G873"/>
    <mergeCell ref="E866:G866"/>
    <mergeCell ref="E867:G867"/>
    <mergeCell ref="E868:G868"/>
    <mergeCell ref="E869:G869"/>
    <mergeCell ref="E862:G862"/>
    <mergeCell ref="E863:G863"/>
    <mergeCell ref="E864:G864"/>
    <mergeCell ref="E865:G865"/>
    <mergeCell ref="E858:G858"/>
    <mergeCell ref="E859:G859"/>
    <mergeCell ref="E860:G860"/>
    <mergeCell ref="E861:G861"/>
    <mergeCell ref="E854:G854"/>
    <mergeCell ref="E855:G855"/>
    <mergeCell ref="E856:G856"/>
    <mergeCell ref="E857:G857"/>
    <mergeCell ref="E850:G850"/>
    <mergeCell ref="E851:G851"/>
    <mergeCell ref="E852:G852"/>
    <mergeCell ref="E853:G853"/>
    <mergeCell ref="E846:G846"/>
    <mergeCell ref="E847:G847"/>
    <mergeCell ref="E848:G848"/>
    <mergeCell ref="E849:G849"/>
    <mergeCell ref="E842:G842"/>
    <mergeCell ref="E843:G843"/>
    <mergeCell ref="E844:G844"/>
    <mergeCell ref="E845:G845"/>
    <mergeCell ref="E838:G838"/>
    <mergeCell ref="E839:G839"/>
    <mergeCell ref="E840:G840"/>
    <mergeCell ref="E841:G841"/>
    <mergeCell ref="E834:G834"/>
    <mergeCell ref="E835:G835"/>
    <mergeCell ref="E836:G836"/>
    <mergeCell ref="E837:G837"/>
    <mergeCell ref="E830:G830"/>
    <mergeCell ref="E831:G831"/>
    <mergeCell ref="E832:G832"/>
    <mergeCell ref="E833:G833"/>
    <mergeCell ref="E826:G826"/>
    <mergeCell ref="E827:G827"/>
    <mergeCell ref="E828:G828"/>
    <mergeCell ref="E829:G829"/>
    <mergeCell ref="E822:G822"/>
    <mergeCell ref="E823:G823"/>
    <mergeCell ref="E824:G824"/>
    <mergeCell ref="E825:G825"/>
    <mergeCell ref="E818:G818"/>
    <mergeCell ref="E819:G819"/>
    <mergeCell ref="E820:G820"/>
    <mergeCell ref="E821:G821"/>
    <mergeCell ref="E814:G814"/>
    <mergeCell ref="E815:G815"/>
    <mergeCell ref="E816:G816"/>
    <mergeCell ref="E817:G817"/>
    <mergeCell ref="E810:G810"/>
    <mergeCell ref="E811:G811"/>
    <mergeCell ref="E812:G812"/>
    <mergeCell ref="E813:G813"/>
    <mergeCell ref="E806:F806"/>
    <mergeCell ref="E807:G807"/>
    <mergeCell ref="E808:G808"/>
    <mergeCell ref="E809:G809"/>
    <mergeCell ref="E802:G802"/>
    <mergeCell ref="E803:G803"/>
    <mergeCell ref="E804:G804"/>
    <mergeCell ref="E805:G805"/>
    <mergeCell ref="E798:G798"/>
    <mergeCell ref="E799:G799"/>
    <mergeCell ref="E800:G800"/>
    <mergeCell ref="E801:G801"/>
    <mergeCell ref="E794:G794"/>
    <mergeCell ref="E795:G795"/>
    <mergeCell ref="E796:G796"/>
    <mergeCell ref="E797:G797"/>
    <mergeCell ref="E790:G790"/>
    <mergeCell ref="E791:G791"/>
    <mergeCell ref="E792:G792"/>
    <mergeCell ref="E793:G793"/>
    <mergeCell ref="E786:G786"/>
    <mergeCell ref="E787:G787"/>
    <mergeCell ref="E788:G788"/>
    <mergeCell ref="E789:G789"/>
    <mergeCell ref="E782:G782"/>
    <mergeCell ref="E783:G783"/>
    <mergeCell ref="E784:G784"/>
    <mergeCell ref="E785:G785"/>
    <mergeCell ref="E778:G778"/>
    <mergeCell ref="E779:G779"/>
    <mergeCell ref="E780:G780"/>
    <mergeCell ref="E781:G781"/>
    <mergeCell ref="E774:G774"/>
    <mergeCell ref="E775:G775"/>
    <mergeCell ref="E776:G776"/>
    <mergeCell ref="E777:G777"/>
    <mergeCell ref="E770:G770"/>
    <mergeCell ref="E771:G771"/>
    <mergeCell ref="E772:G772"/>
    <mergeCell ref="E773:G773"/>
    <mergeCell ref="E766:G766"/>
    <mergeCell ref="E767:G767"/>
    <mergeCell ref="E768:G768"/>
    <mergeCell ref="E769:G769"/>
    <mergeCell ref="E762:G762"/>
    <mergeCell ref="E763:G763"/>
    <mergeCell ref="E764:G764"/>
    <mergeCell ref="E765:G765"/>
    <mergeCell ref="E758:G758"/>
    <mergeCell ref="E759:G759"/>
    <mergeCell ref="E760:G760"/>
    <mergeCell ref="E761:G761"/>
    <mergeCell ref="E754:G754"/>
    <mergeCell ref="E755:G755"/>
    <mergeCell ref="E756:G756"/>
    <mergeCell ref="E757:G757"/>
    <mergeCell ref="E750:G750"/>
    <mergeCell ref="E751:G751"/>
    <mergeCell ref="E752:G752"/>
    <mergeCell ref="E753:G753"/>
    <mergeCell ref="E746:G746"/>
    <mergeCell ref="E747:G747"/>
    <mergeCell ref="E748:G748"/>
    <mergeCell ref="E749:G749"/>
    <mergeCell ref="E742:G742"/>
    <mergeCell ref="E743:G743"/>
    <mergeCell ref="E744:G744"/>
    <mergeCell ref="E745:G745"/>
    <mergeCell ref="E738:G738"/>
    <mergeCell ref="E739:G739"/>
    <mergeCell ref="E740:G740"/>
    <mergeCell ref="E741:G741"/>
    <mergeCell ref="E734:G734"/>
    <mergeCell ref="E735:G735"/>
    <mergeCell ref="E736:G736"/>
    <mergeCell ref="E737:G737"/>
    <mergeCell ref="E730:G730"/>
    <mergeCell ref="E731:G731"/>
    <mergeCell ref="E732:G732"/>
    <mergeCell ref="E733:G733"/>
    <mergeCell ref="E726:G726"/>
    <mergeCell ref="E727:G727"/>
    <mergeCell ref="E728:G728"/>
    <mergeCell ref="E729:G729"/>
    <mergeCell ref="E722:G722"/>
    <mergeCell ref="E723:G723"/>
    <mergeCell ref="E724:G724"/>
    <mergeCell ref="E725:G725"/>
    <mergeCell ref="E718:G718"/>
    <mergeCell ref="E719:G719"/>
    <mergeCell ref="E720:G720"/>
    <mergeCell ref="E721:G721"/>
    <mergeCell ref="E714:G714"/>
    <mergeCell ref="E715:G715"/>
    <mergeCell ref="E716:G716"/>
    <mergeCell ref="E717:G717"/>
    <mergeCell ref="E710:G710"/>
    <mergeCell ref="E711:G711"/>
    <mergeCell ref="E712:G712"/>
    <mergeCell ref="E713:G713"/>
    <mergeCell ref="E706:G706"/>
    <mergeCell ref="E707:G707"/>
    <mergeCell ref="E708:G708"/>
    <mergeCell ref="E709:G709"/>
    <mergeCell ref="E702:G702"/>
    <mergeCell ref="E703:G703"/>
    <mergeCell ref="E704:G704"/>
    <mergeCell ref="E705:G705"/>
    <mergeCell ref="E698:G698"/>
    <mergeCell ref="E699:G699"/>
    <mergeCell ref="E700:G700"/>
    <mergeCell ref="E701:G701"/>
    <mergeCell ref="E694:G694"/>
    <mergeCell ref="E695:G695"/>
    <mergeCell ref="E696:G696"/>
    <mergeCell ref="E697:G697"/>
    <mergeCell ref="E690:G690"/>
    <mergeCell ref="E691:G691"/>
    <mergeCell ref="E692:G692"/>
    <mergeCell ref="E693:G693"/>
    <mergeCell ref="E686:G686"/>
    <mergeCell ref="E687:G687"/>
    <mergeCell ref="E688:G688"/>
    <mergeCell ref="E689:G689"/>
    <mergeCell ref="E682:G682"/>
    <mergeCell ref="E683:G683"/>
    <mergeCell ref="E684:G684"/>
    <mergeCell ref="E685:G685"/>
    <mergeCell ref="E678:G678"/>
    <mergeCell ref="E679:G679"/>
    <mergeCell ref="E680:G680"/>
    <mergeCell ref="E681:G681"/>
    <mergeCell ref="E674:G674"/>
    <mergeCell ref="E675:G675"/>
    <mergeCell ref="E676:G676"/>
    <mergeCell ref="E677:G677"/>
    <mergeCell ref="E670:G670"/>
    <mergeCell ref="E671:G671"/>
    <mergeCell ref="E672:G672"/>
    <mergeCell ref="E673:G673"/>
    <mergeCell ref="E666:G666"/>
    <mergeCell ref="E667:G667"/>
    <mergeCell ref="E668:G668"/>
    <mergeCell ref="E669:G669"/>
    <mergeCell ref="E662:G662"/>
    <mergeCell ref="E663:G663"/>
    <mergeCell ref="E664:G664"/>
    <mergeCell ref="E665:G665"/>
    <mergeCell ref="E658:G658"/>
    <mergeCell ref="E659:G659"/>
    <mergeCell ref="E660:G660"/>
    <mergeCell ref="E661:G661"/>
    <mergeCell ref="E654:G654"/>
    <mergeCell ref="E655:G655"/>
    <mergeCell ref="E656:G656"/>
    <mergeCell ref="E657:G657"/>
    <mergeCell ref="E650:G650"/>
    <mergeCell ref="E651:G651"/>
    <mergeCell ref="E652:G652"/>
    <mergeCell ref="E653:G653"/>
    <mergeCell ref="E646:G646"/>
    <mergeCell ref="E647:G647"/>
    <mergeCell ref="E648:G648"/>
    <mergeCell ref="E649:G649"/>
    <mergeCell ref="E642:G642"/>
    <mergeCell ref="E643:G643"/>
    <mergeCell ref="E644:G644"/>
    <mergeCell ref="E645:G645"/>
    <mergeCell ref="E638:G638"/>
    <mergeCell ref="E639:G639"/>
    <mergeCell ref="E640:G640"/>
    <mergeCell ref="E641:G641"/>
    <mergeCell ref="E634:G634"/>
    <mergeCell ref="E635:G635"/>
    <mergeCell ref="E636:G636"/>
    <mergeCell ref="E637:G637"/>
    <mergeCell ref="E630:G630"/>
    <mergeCell ref="E631:G631"/>
    <mergeCell ref="E632:G632"/>
    <mergeCell ref="E633:G633"/>
    <mergeCell ref="E626:G626"/>
    <mergeCell ref="E627:G627"/>
    <mergeCell ref="E628:G628"/>
    <mergeCell ref="E629:G629"/>
    <mergeCell ref="E622:G622"/>
    <mergeCell ref="E623:G623"/>
    <mergeCell ref="E624:G624"/>
    <mergeCell ref="E625:G625"/>
    <mergeCell ref="E618:G618"/>
    <mergeCell ref="E619:G619"/>
    <mergeCell ref="E620:G620"/>
    <mergeCell ref="E621:G621"/>
    <mergeCell ref="E614:G614"/>
    <mergeCell ref="E615:G615"/>
    <mergeCell ref="E616:G616"/>
    <mergeCell ref="E617:G617"/>
    <mergeCell ref="E610:G610"/>
    <mergeCell ref="E611:G611"/>
    <mergeCell ref="E612:G612"/>
    <mergeCell ref="E613:G613"/>
    <mergeCell ref="E606:G606"/>
    <mergeCell ref="E607:G607"/>
    <mergeCell ref="E608:G608"/>
    <mergeCell ref="E609:G609"/>
    <mergeCell ref="E602:G602"/>
    <mergeCell ref="E603:G603"/>
    <mergeCell ref="E604:G604"/>
    <mergeCell ref="E605:G605"/>
    <mergeCell ref="E598:G598"/>
    <mergeCell ref="E599:G599"/>
    <mergeCell ref="E600:G600"/>
    <mergeCell ref="E601:G601"/>
    <mergeCell ref="E594:G594"/>
    <mergeCell ref="E595:G595"/>
    <mergeCell ref="E596:G596"/>
    <mergeCell ref="E597:G597"/>
    <mergeCell ref="E590:G590"/>
    <mergeCell ref="E591:G591"/>
    <mergeCell ref="E592:G592"/>
    <mergeCell ref="E593:G593"/>
    <mergeCell ref="E586:G586"/>
    <mergeCell ref="E587:G587"/>
    <mergeCell ref="E588:G588"/>
    <mergeCell ref="E589:G589"/>
    <mergeCell ref="E582:G582"/>
    <mergeCell ref="E583:G583"/>
    <mergeCell ref="E584:G584"/>
    <mergeCell ref="E585:G585"/>
    <mergeCell ref="E578:G578"/>
    <mergeCell ref="E579:G579"/>
    <mergeCell ref="E580:G580"/>
    <mergeCell ref="E581:G581"/>
    <mergeCell ref="E574:G574"/>
    <mergeCell ref="E575:G575"/>
    <mergeCell ref="E576:G576"/>
    <mergeCell ref="E577:G577"/>
    <mergeCell ref="E570:G570"/>
    <mergeCell ref="E571:G571"/>
    <mergeCell ref="E572:G572"/>
    <mergeCell ref="E573:G573"/>
    <mergeCell ref="E566:G566"/>
    <mergeCell ref="E567:G567"/>
    <mergeCell ref="E568:G568"/>
    <mergeCell ref="E569:G569"/>
    <mergeCell ref="E562:G562"/>
    <mergeCell ref="E563:G563"/>
    <mergeCell ref="E564:G564"/>
    <mergeCell ref="E565:G565"/>
    <mergeCell ref="E558:G558"/>
    <mergeCell ref="E559:G559"/>
    <mergeCell ref="E560:G560"/>
    <mergeCell ref="E561:G561"/>
    <mergeCell ref="E554:G554"/>
    <mergeCell ref="E555:G555"/>
    <mergeCell ref="E556:G556"/>
    <mergeCell ref="E557:G557"/>
    <mergeCell ref="E550:G550"/>
    <mergeCell ref="E551:G551"/>
    <mergeCell ref="E552:G552"/>
    <mergeCell ref="E553:G553"/>
    <mergeCell ref="E545:G545"/>
    <mergeCell ref="E547:G547"/>
    <mergeCell ref="E548:G548"/>
    <mergeCell ref="E549:G549"/>
    <mergeCell ref="E541:G541"/>
    <mergeCell ref="E542:G542"/>
    <mergeCell ref="E543:G543"/>
    <mergeCell ref="E544:G544"/>
    <mergeCell ref="E537:G537"/>
    <mergeCell ref="E538:G538"/>
    <mergeCell ref="E539:G539"/>
    <mergeCell ref="E540:G540"/>
    <mergeCell ref="E533:G533"/>
    <mergeCell ref="E534:G534"/>
    <mergeCell ref="E535:G535"/>
    <mergeCell ref="E536:G536"/>
    <mergeCell ref="E529:G529"/>
    <mergeCell ref="E530:G530"/>
    <mergeCell ref="E531:G531"/>
    <mergeCell ref="E532:G532"/>
    <mergeCell ref="E524:G524"/>
    <mergeCell ref="E525:G525"/>
    <mergeCell ref="E526:G526"/>
    <mergeCell ref="E528:G528"/>
    <mergeCell ref="E520:G520"/>
    <mergeCell ref="E521:G521"/>
    <mergeCell ref="E522:G522"/>
    <mergeCell ref="E523:G523"/>
    <mergeCell ref="E516:G516"/>
    <mergeCell ref="E517:G517"/>
    <mergeCell ref="E518:G518"/>
    <mergeCell ref="E519:G519"/>
    <mergeCell ref="E512:G512"/>
    <mergeCell ref="E513:G513"/>
    <mergeCell ref="E514:G514"/>
    <mergeCell ref="E515:G515"/>
    <mergeCell ref="E508:G508"/>
    <mergeCell ref="E509:G509"/>
    <mergeCell ref="E510:G510"/>
    <mergeCell ref="E511:G511"/>
    <mergeCell ref="E504:G504"/>
    <mergeCell ref="E505:G505"/>
    <mergeCell ref="E506:G506"/>
    <mergeCell ref="E507:G507"/>
    <mergeCell ref="E500:G500"/>
    <mergeCell ref="E501:G501"/>
    <mergeCell ref="E502:G502"/>
    <mergeCell ref="E503:G503"/>
    <mergeCell ref="E496:G496"/>
    <mergeCell ref="E497:G497"/>
    <mergeCell ref="E498:G498"/>
    <mergeCell ref="E499:G499"/>
    <mergeCell ref="E492:G492"/>
    <mergeCell ref="E493:G493"/>
    <mergeCell ref="E494:G494"/>
    <mergeCell ref="E495:G495"/>
    <mergeCell ref="E488:G488"/>
    <mergeCell ref="E489:G489"/>
    <mergeCell ref="E490:G490"/>
    <mergeCell ref="E491:G491"/>
    <mergeCell ref="E484:G484"/>
    <mergeCell ref="E485:G485"/>
    <mergeCell ref="E486:G486"/>
    <mergeCell ref="E487:G487"/>
    <mergeCell ref="E480:G480"/>
    <mergeCell ref="E481:G481"/>
    <mergeCell ref="E482:G482"/>
    <mergeCell ref="E483:G483"/>
    <mergeCell ref="E476:G476"/>
    <mergeCell ref="E477:G477"/>
    <mergeCell ref="E478:G478"/>
    <mergeCell ref="E479:G479"/>
    <mergeCell ref="E472:G472"/>
    <mergeCell ref="E473:G473"/>
    <mergeCell ref="E474:G474"/>
    <mergeCell ref="E475:G475"/>
    <mergeCell ref="E468:G468"/>
    <mergeCell ref="E469:G469"/>
    <mergeCell ref="E470:G470"/>
    <mergeCell ref="E471:G471"/>
    <mergeCell ref="E464:G464"/>
    <mergeCell ref="E465:G465"/>
    <mergeCell ref="E466:G466"/>
    <mergeCell ref="E467:G467"/>
    <mergeCell ref="E460:G460"/>
    <mergeCell ref="E461:G461"/>
    <mergeCell ref="E462:G462"/>
    <mergeCell ref="E463:G463"/>
    <mergeCell ref="E456:G456"/>
    <mergeCell ref="E457:G457"/>
    <mergeCell ref="E458:G458"/>
    <mergeCell ref="E459:G459"/>
    <mergeCell ref="E452:G452"/>
    <mergeCell ref="E453:G453"/>
    <mergeCell ref="E454:G454"/>
    <mergeCell ref="E455:G455"/>
    <mergeCell ref="E448:G448"/>
    <mergeCell ref="E449:G449"/>
    <mergeCell ref="E450:G450"/>
    <mergeCell ref="E451:G451"/>
    <mergeCell ref="E444:G444"/>
    <mergeCell ref="E445:G445"/>
    <mergeCell ref="E446:G446"/>
    <mergeCell ref="E447:G447"/>
    <mergeCell ref="E440:G440"/>
    <mergeCell ref="E441:G441"/>
    <mergeCell ref="E442:G442"/>
    <mergeCell ref="E443:G443"/>
    <mergeCell ref="E436:G436"/>
    <mergeCell ref="E437:G437"/>
    <mergeCell ref="E438:G438"/>
    <mergeCell ref="E439:G439"/>
    <mergeCell ref="E432:G432"/>
    <mergeCell ref="E433:G433"/>
    <mergeCell ref="E434:G434"/>
    <mergeCell ref="E435:G435"/>
    <mergeCell ref="E428:G428"/>
    <mergeCell ref="E429:G429"/>
    <mergeCell ref="E430:G430"/>
    <mergeCell ref="E431:G431"/>
    <mergeCell ref="E424:G424"/>
    <mergeCell ref="E425:G425"/>
    <mergeCell ref="E426:G426"/>
    <mergeCell ref="E427:G427"/>
    <mergeCell ref="E420:G420"/>
    <mergeCell ref="E421:G421"/>
    <mergeCell ref="E422:G422"/>
    <mergeCell ref="E423:G423"/>
    <mergeCell ref="E416:G416"/>
    <mergeCell ref="E417:G417"/>
    <mergeCell ref="E418:G418"/>
    <mergeCell ref="E419:G419"/>
    <mergeCell ref="E412:G412"/>
    <mergeCell ref="E413:G413"/>
    <mergeCell ref="E414:G414"/>
    <mergeCell ref="E415:G415"/>
    <mergeCell ref="E408:G408"/>
    <mergeCell ref="E409:G409"/>
    <mergeCell ref="E410:G410"/>
    <mergeCell ref="E411:G411"/>
    <mergeCell ref="E404:G404"/>
    <mergeCell ref="E405:G405"/>
    <mergeCell ref="E406:G406"/>
    <mergeCell ref="E407:G407"/>
    <mergeCell ref="E400:G400"/>
    <mergeCell ref="E401:G401"/>
    <mergeCell ref="E402:G402"/>
    <mergeCell ref="E403:G403"/>
    <mergeCell ref="E396:G396"/>
    <mergeCell ref="E397:G397"/>
    <mergeCell ref="E398:G398"/>
    <mergeCell ref="E399:G399"/>
    <mergeCell ref="E392:G392"/>
    <mergeCell ref="E393:G393"/>
    <mergeCell ref="E394:G394"/>
    <mergeCell ref="E395:G395"/>
    <mergeCell ref="E388:G388"/>
    <mergeCell ref="E389:G389"/>
    <mergeCell ref="E390:G390"/>
    <mergeCell ref="E391:G391"/>
    <mergeCell ref="E384:G384"/>
    <mergeCell ref="E385:G385"/>
    <mergeCell ref="E386:G386"/>
    <mergeCell ref="E387:G387"/>
    <mergeCell ref="E380:G380"/>
    <mergeCell ref="E381:G381"/>
    <mergeCell ref="E382:G382"/>
    <mergeCell ref="E383:G383"/>
    <mergeCell ref="E376:G376"/>
    <mergeCell ref="E377:G377"/>
    <mergeCell ref="E378:G378"/>
    <mergeCell ref="E379:G379"/>
    <mergeCell ref="E372:G372"/>
    <mergeCell ref="E373:G373"/>
    <mergeCell ref="E374:G374"/>
    <mergeCell ref="E375:G375"/>
    <mergeCell ref="E368:G368"/>
    <mergeCell ref="E369:G369"/>
    <mergeCell ref="E370:G370"/>
    <mergeCell ref="E371:G371"/>
    <mergeCell ref="E364:G364"/>
    <mergeCell ref="E365:G365"/>
    <mergeCell ref="E366:G366"/>
    <mergeCell ref="E367:G367"/>
    <mergeCell ref="E360:G360"/>
    <mergeCell ref="E361:G361"/>
    <mergeCell ref="E362:G362"/>
    <mergeCell ref="E363:G363"/>
    <mergeCell ref="E356:G356"/>
    <mergeCell ref="E357:G357"/>
    <mergeCell ref="E358:G358"/>
    <mergeCell ref="E359:G359"/>
    <mergeCell ref="E352:G352"/>
    <mergeCell ref="E353:G353"/>
    <mergeCell ref="E354:G354"/>
    <mergeCell ref="E355:G355"/>
    <mergeCell ref="E348:G348"/>
    <mergeCell ref="E349:G349"/>
    <mergeCell ref="E350:G350"/>
    <mergeCell ref="E351:G351"/>
    <mergeCell ref="E344:G344"/>
    <mergeCell ref="E345:G345"/>
    <mergeCell ref="E346:G346"/>
    <mergeCell ref="E347:G347"/>
    <mergeCell ref="E340:G340"/>
    <mergeCell ref="E341:G341"/>
    <mergeCell ref="E342:G342"/>
    <mergeCell ref="E343:G343"/>
    <mergeCell ref="E336:G336"/>
    <mergeCell ref="E337:G337"/>
    <mergeCell ref="E338:G338"/>
    <mergeCell ref="E339:G339"/>
    <mergeCell ref="E332:G332"/>
    <mergeCell ref="E333:G333"/>
    <mergeCell ref="E334:G334"/>
    <mergeCell ref="E335:G335"/>
    <mergeCell ref="E328:G328"/>
    <mergeCell ref="E329:G329"/>
    <mergeCell ref="E330:G330"/>
    <mergeCell ref="E331:G331"/>
    <mergeCell ref="E324:G324"/>
    <mergeCell ref="E325:G325"/>
    <mergeCell ref="E326:G326"/>
    <mergeCell ref="E327:G327"/>
    <mergeCell ref="E320:G320"/>
    <mergeCell ref="E321:G321"/>
    <mergeCell ref="E322:G322"/>
    <mergeCell ref="E323:G323"/>
    <mergeCell ref="E316:G316"/>
    <mergeCell ref="E317:G317"/>
    <mergeCell ref="E318:G318"/>
    <mergeCell ref="E319:G319"/>
    <mergeCell ref="E312:G312"/>
    <mergeCell ref="E313:G313"/>
    <mergeCell ref="E314:G314"/>
    <mergeCell ref="E315:G315"/>
    <mergeCell ref="E308:G308"/>
    <mergeCell ref="E309:G309"/>
    <mergeCell ref="E310:G310"/>
    <mergeCell ref="E311:G311"/>
    <mergeCell ref="E304:G304"/>
    <mergeCell ref="E305:G305"/>
    <mergeCell ref="E306:G306"/>
    <mergeCell ref="E307:G307"/>
    <mergeCell ref="E300:G300"/>
    <mergeCell ref="E301:G301"/>
    <mergeCell ref="E302:G302"/>
    <mergeCell ref="E303:G303"/>
    <mergeCell ref="E296:G296"/>
    <mergeCell ref="E297:G297"/>
    <mergeCell ref="E298:G298"/>
    <mergeCell ref="E299:G299"/>
    <mergeCell ref="E292:G292"/>
    <mergeCell ref="E293:G293"/>
    <mergeCell ref="E294:G294"/>
    <mergeCell ref="E295:G295"/>
    <mergeCell ref="E288:G288"/>
    <mergeCell ref="E289:G289"/>
    <mergeCell ref="E290:G290"/>
    <mergeCell ref="E291:G291"/>
    <mergeCell ref="E284:G284"/>
    <mergeCell ref="E285:G285"/>
    <mergeCell ref="E286:G286"/>
    <mergeCell ref="E287:G287"/>
    <mergeCell ref="E280:G280"/>
    <mergeCell ref="E281:G281"/>
    <mergeCell ref="E282:G282"/>
    <mergeCell ref="E283:G283"/>
    <mergeCell ref="E276:G276"/>
    <mergeCell ref="E277:G277"/>
    <mergeCell ref="E278:G278"/>
    <mergeCell ref="E279:G279"/>
    <mergeCell ref="E272:G272"/>
    <mergeCell ref="E273:G273"/>
    <mergeCell ref="E274:G274"/>
    <mergeCell ref="E275:G275"/>
    <mergeCell ref="E268:G268"/>
    <mergeCell ref="E269:G269"/>
    <mergeCell ref="E270:G270"/>
    <mergeCell ref="E271:G271"/>
    <mergeCell ref="E264:G264"/>
    <mergeCell ref="E265:G265"/>
    <mergeCell ref="E266:G266"/>
    <mergeCell ref="E267:G267"/>
    <mergeCell ref="E260:G260"/>
    <mergeCell ref="E261:G261"/>
    <mergeCell ref="E262:G262"/>
    <mergeCell ref="E263:G263"/>
    <mergeCell ref="E256:G256"/>
    <mergeCell ref="E257:G257"/>
    <mergeCell ref="E258:G258"/>
    <mergeCell ref="E259:G259"/>
    <mergeCell ref="E252:G252"/>
    <mergeCell ref="E253:G253"/>
    <mergeCell ref="E254:G254"/>
    <mergeCell ref="E255:G255"/>
    <mergeCell ref="E247:G247"/>
    <mergeCell ref="E248:G248"/>
    <mergeCell ref="E249:G249"/>
    <mergeCell ref="E251:G251"/>
    <mergeCell ref="E243:G243"/>
    <mergeCell ref="E244:G244"/>
    <mergeCell ref="E245:G245"/>
    <mergeCell ref="E246:G246"/>
    <mergeCell ref="E239:G239"/>
    <mergeCell ref="E240:G240"/>
    <mergeCell ref="E241:G241"/>
    <mergeCell ref="E242:G242"/>
    <mergeCell ref="E235:G235"/>
    <mergeCell ref="E236:G236"/>
    <mergeCell ref="E237:G237"/>
    <mergeCell ref="E238:G238"/>
    <mergeCell ref="E231:G231"/>
    <mergeCell ref="E232:G232"/>
    <mergeCell ref="E233:G233"/>
    <mergeCell ref="E234:G234"/>
    <mergeCell ref="E227:G227"/>
    <mergeCell ref="E228:G228"/>
    <mergeCell ref="E229:G229"/>
    <mergeCell ref="E230:G230"/>
    <mergeCell ref="E223:G223"/>
    <mergeCell ref="E224:G224"/>
    <mergeCell ref="E225:G225"/>
    <mergeCell ref="E226:G226"/>
    <mergeCell ref="E219:G219"/>
    <mergeCell ref="E220:G220"/>
    <mergeCell ref="E221:G221"/>
    <mergeCell ref="E222:G222"/>
    <mergeCell ref="E215:G215"/>
    <mergeCell ref="E216:G216"/>
    <mergeCell ref="E217:G217"/>
    <mergeCell ref="E218:G218"/>
    <mergeCell ref="E211:G211"/>
    <mergeCell ref="E212:G212"/>
    <mergeCell ref="E213:G213"/>
    <mergeCell ref="E214:G214"/>
    <mergeCell ref="E207:G207"/>
    <mergeCell ref="E208:G208"/>
    <mergeCell ref="E209:G209"/>
    <mergeCell ref="E210:G210"/>
    <mergeCell ref="E203:G203"/>
    <mergeCell ref="E204:G204"/>
    <mergeCell ref="E205:G205"/>
    <mergeCell ref="E206:G206"/>
    <mergeCell ref="E199:G199"/>
    <mergeCell ref="E200:G200"/>
    <mergeCell ref="E201:G201"/>
    <mergeCell ref="E202:G202"/>
    <mergeCell ref="E195:G195"/>
    <mergeCell ref="E196:G196"/>
    <mergeCell ref="E197:G197"/>
    <mergeCell ref="E198:G198"/>
    <mergeCell ref="E191:G191"/>
    <mergeCell ref="E192:G192"/>
    <mergeCell ref="E193:G193"/>
    <mergeCell ref="E194:G194"/>
    <mergeCell ref="E187:G187"/>
    <mergeCell ref="E188:G188"/>
    <mergeCell ref="E189:G189"/>
    <mergeCell ref="E190:G190"/>
    <mergeCell ref="E183:G183"/>
    <mergeCell ref="E184:G184"/>
    <mergeCell ref="E185:G185"/>
    <mergeCell ref="E186:G186"/>
    <mergeCell ref="E179:G179"/>
    <mergeCell ref="E180:G180"/>
    <mergeCell ref="E181:G181"/>
    <mergeCell ref="E182:G182"/>
    <mergeCell ref="E175:G175"/>
    <mergeCell ref="E176:G176"/>
    <mergeCell ref="E177:G177"/>
    <mergeCell ref="E178:G178"/>
    <mergeCell ref="E171:G171"/>
    <mergeCell ref="E172:G172"/>
    <mergeCell ref="E173:G173"/>
    <mergeCell ref="E174:G174"/>
    <mergeCell ref="E167:G167"/>
    <mergeCell ref="E168:G168"/>
    <mergeCell ref="E169:G169"/>
    <mergeCell ref="E170:G170"/>
    <mergeCell ref="E163:G163"/>
    <mergeCell ref="E164:G164"/>
    <mergeCell ref="E165:G165"/>
    <mergeCell ref="E166:G166"/>
    <mergeCell ref="E159:G159"/>
    <mergeCell ref="E160:G160"/>
    <mergeCell ref="E161:G161"/>
    <mergeCell ref="E162:G162"/>
    <mergeCell ref="E155:G155"/>
    <mergeCell ref="E156:G156"/>
    <mergeCell ref="E157:G157"/>
    <mergeCell ref="E158:G158"/>
    <mergeCell ref="E151:G151"/>
    <mergeCell ref="E152:G152"/>
    <mergeCell ref="E153:G153"/>
    <mergeCell ref="E154:G154"/>
    <mergeCell ref="E147:G147"/>
    <mergeCell ref="E148:G148"/>
    <mergeCell ref="E149:G149"/>
    <mergeCell ref="E150:G150"/>
    <mergeCell ref="E143:G143"/>
    <mergeCell ref="E144:G144"/>
    <mergeCell ref="E145:G145"/>
    <mergeCell ref="E146:G146"/>
    <mergeCell ref="E139:G139"/>
    <mergeCell ref="E140:G140"/>
    <mergeCell ref="E141:G141"/>
    <mergeCell ref="E142:G142"/>
    <mergeCell ref="E135:G135"/>
    <mergeCell ref="E136:G136"/>
    <mergeCell ref="E137:G137"/>
    <mergeCell ref="E138:G138"/>
    <mergeCell ref="E131:G131"/>
    <mergeCell ref="E132:G132"/>
    <mergeCell ref="E133:G133"/>
    <mergeCell ref="E134:G134"/>
    <mergeCell ref="E127:G127"/>
    <mergeCell ref="E128:G128"/>
    <mergeCell ref="E129:G129"/>
    <mergeCell ref="E130:G130"/>
    <mergeCell ref="E123:G123"/>
    <mergeCell ref="E124:G124"/>
    <mergeCell ref="E125:G125"/>
    <mergeCell ref="E126:G126"/>
    <mergeCell ref="E119:G119"/>
    <mergeCell ref="E120:G120"/>
    <mergeCell ref="E121:G121"/>
    <mergeCell ref="E122:G122"/>
    <mergeCell ref="E115:G115"/>
    <mergeCell ref="E116:G116"/>
    <mergeCell ref="E117:G117"/>
    <mergeCell ref="E118:G118"/>
    <mergeCell ref="E110:G110"/>
    <mergeCell ref="E111:G111"/>
    <mergeCell ref="E112:G112"/>
    <mergeCell ref="E113:G113"/>
    <mergeCell ref="E106:G106"/>
    <mergeCell ref="E107:G107"/>
    <mergeCell ref="E108:G108"/>
    <mergeCell ref="E109:G109"/>
    <mergeCell ref="E102:G102"/>
    <mergeCell ref="E103:G103"/>
    <mergeCell ref="E104:G104"/>
    <mergeCell ref="E105:G105"/>
    <mergeCell ref="E98:G98"/>
    <mergeCell ref="E99:G99"/>
    <mergeCell ref="E100:G100"/>
    <mergeCell ref="E101:G101"/>
    <mergeCell ref="E94:G94"/>
    <mergeCell ref="E95:G95"/>
    <mergeCell ref="E96:G96"/>
    <mergeCell ref="E97:G97"/>
    <mergeCell ref="E90:G90"/>
    <mergeCell ref="E91:G91"/>
    <mergeCell ref="E92:G92"/>
    <mergeCell ref="E93:G93"/>
    <mergeCell ref="E86:G86"/>
    <mergeCell ref="E87:G87"/>
    <mergeCell ref="E88:G88"/>
    <mergeCell ref="E89:G89"/>
    <mergeCell ref="E82:G82"/>
    <mergeCell ref="E83:G83"/>
    <mergeCell ref="E84:G84"/>
    <mergeCell ref="E85:G85"/>
    <mergeCell ref="E78:G78"/>
    <mergeCell ref="E79:G79"/>
    <mergeCell ref="E80:G80"/>
    <mergeCell ref="E81:G81"/>
    <mergeCell ref="E74:G74"/>
    <mergeCell ref="E75:G75"/>
    <mergeCell ref="E76:G76"/>
    <mergeCell ref="E77:G77"/>
    <mergeCell ref="E70:G70"/>
    <mergeCell ref="E71:G71"/>
    <mergeCell ref="E72:G72"/>
    <mergeCell ref="E73:G73"/>
    <mergeCell ref="E66:G66"/>
    <mergeCell ref="E67:G67"/>
    <mergeCell ref="E68:G68"/>
    <mergeCell ref="E69:G69"/>
    <mergeCell ref="E62:G62"/>
    <mergeCell ref="E63:G63"/>
    <mergeCell ref="E64:G64"/>
    <mergeCell ref="E65:G65"/>
    <mergeCell ref="E58:G58"/>
    <mergeCell ref="E59:G59"/>
    <mergeCell ref="E60:G60"/>
    <mergeCell ref="E61:G61"/>
    <mergeCell ref="E54:G54"/>
    <mergeCell ref="E55:G55"/>
    <mergeCell ref="E56:G56"/>
    <mergeCell ref="E57:G57"/>
    <mergeCell ref="E50:G50"/>
    <mergeCell ref="E51:G51"/>
    <mergeCell ref="E52:G52"/>
    <mergeCell ref="E53:G53"/>
    <mergeCell ref="E46:G46"/>
    <mergeCell ref="E47:G47"/>
    <mergeCell ref="E48:G48"/>
    <mergeCell ref="E49:G49"/>
    <mergeCell ref="E42:G42"/>
    <mergeCell ref="E43:G43"/>
    <mergeCell ref="E44:G44"/>
    <mergeCell ref="E45:G45"/>
    <mergeCell ref="E38:G38"/>
    <mergeCell ref="E39:G39"/>
    <mergeCell ref="E40:G40"/>
    <mergeCell ref="E41:G41"/>
    <mergeCell ref="E34:G34"/>
    <mergeCell ref="E35:G35"/>
    <mergeCell ref="E36:G36"/>
    <mergeCell ref="E37:G37"/>
    <mergeCell ref="E30:G30"/>
    <mergeCell ref="E31:G31"/>
    <mergeCell ref="E32:G32"/>
    <mergeCell ref="E33:G33"/>
    <mergeCell ref="E26:G26"/>
    <mergeCell ref="E27:G27"/>
    <mergeCell ref="E28:G28"/>
    <mergeCell ref="E29:G29"/>
    <mergeCell ref="E22:G22"/>
    <mergeCell ref="E23:G23"/>
    <mergeCell ref="E24:G24"/>
    <mergeCell ref="E25:G25"/>
    <mergeCell ref="E18:G18"/>
    <mergeCell ref="E19:G19"/>
    <mergeCell ref="E20:G20"/>
    <mergeCell ref="E21:G21"/>
    <mergeCell ref="E14:G14"/>
    <mergeCell ref="E15:G15"/>
    <mergeCell ref="E16:G16"/>
    <mergeCell ref="E17:G17"/>
    <mergeCell ref="E10:G10"/>
    <mergeCell ref="E11:G11"/>
    <mergeCell ref="E12:G12"/>
    <mergeCell ref="E13:G13"/>
    <mergeCell ref="E6:G6"/>
    <mergeCell ref="E7:G7"/>
    <mergeCell ref="E8:G8"/>
    <mergeCell ref="E9:G9"/>
    <mergeCell ref="E4:G4"/>
    <mergeCell ref="E5:G5"/>
    <mergeCell ref="A3:J3"/>
    <mergeCell ref="A1:J1"/>
    <mergeCell ref="A2:J2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H124:J124"/>
    <mergeCell ref="H125:J125"/>
    <mergeCell ref="H126:J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H139:J139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49:J149"/>
    <mergeCell ref="H150:J150"/>
    <mergeCell ref="H151:J151"/>
    <mergeCell ref="H152:J152"/>
    <mergeCell ref="H153:J153"/>
    <mergeCell ref="H154:J154"/>
    <mergeCell ref="H155:J155"/>
    <mergeCell ref="H156:J156"/>
    <mergeCell ref="H157:J157"/>
    <mergeCell ref="H158:J158"/>
    <mergeCell ref="H159:J159"/>
    <mergeCell ref="H160:J160"/>
    <mergeCell ref="H161:J161"/>
    <mergeCell ref="H162:J162"/>
    <mergeCell ref="H163:J163"/>
    <mergeCell ref="H164:J164"/>
    <mergeCell ref="H165:J165"/>
    <mergeCell ref="H166:J166"/>
    <mergeCell ref="H167:J167"/>
    <mergeCell ref="H168:J168"/>
    <mergeCell ref="H169:J169"/>
    <mergeCell ref="H170:J170"/>
    <mergeCell ref="H171:J171"/>
    <mergeCell ref="H172:J172"/>
    <mergeCell ref="H173:J173"/>
    <mergeCell ref="H174:J174"/>
    <mergeCell ref="H175:J175"/>
    <mergeCell ref="H176:J176"/>
    <mergeCell ref="H177:J177"/>
    <mergeCell ref="H178:J178"/>
    <mergeCell ref="H179:J179"/>
    <mergeCell ref="H180:J180"/>
    <mergeCell ref="H181:J181"/>
    <mergeCell ref="H182:J182"/>
    <mergeCell ref="H183:J183"/>
    <mergeCell ref="H184:J184"/>
    <mergeCell ref="H185:J185"/>
    <mergeCell ref="H186:J186"/>
    <mergeCell ref="H187:J187"/>
    <mergeCell ref="H188:J188"/>
    <mergeCell ref="H189:J189"/>
    <mergeCell ref="H190:J190"/>
    <mergeCell ref="H191:J191"/>
    <mergeCell ref="H192:J192"/>
    <mergeCell ref="H193:J193"/>
    <mergeCell ref="H194:J194"/>
    <mergeCell ref="H195:J195"/>
    <mergeCell ref="H196:J196"/>
    <mergeCell ref="H197:J197"/>
    <mergeCell ref="H198:J198"/>
    <mergeCell ref="H199:J199"/>
    <mergeCell ref="H200:J200"/>
    <mergeCell ref="H201:J201"/>
    <mergeCell ref="H202:J202"/>
    <mergeCell ref="H203:J203"/>
    <mergeCell ref="H204:J204"/>
    <mergeCell ref="H205:J205"/>
    <mergeCell ref="H206:J206"/>
    <mergeCell ref="H207:J207"/>
    <mergeCell ref="H208:J208"/>
    <mergeCell ref="H209:J209"/>
    <mergeCell ref="H210:J210"/>
    <mergeCell ref="H211:J211"/>
    <mergeCell ref="H212:J212"/>
    <mergeCell ref="H216:J216"/>
    <mergeCell ref="H217:J217"/>
    <mergeCell ref="H218:J218"/>
    <mergeCell ref="H220:J220"/>
    <mergeCell ref="H221:J221"/>
    <mergeCell ref="H222:J222"/>
    <mergeCell ref="H223:J223"/>
    <mergeCell ref="H224:J224"/>
    <mergeCell ref="H225:J225"/>
    <mergeCell ref="H226:J226"/>
    <mergeCell ref="H228:J228"/>
    <mergeCell ref="H229:J229"/>
    <mergeCell ref="H230:J230"/>
    <mergeCell ref="H231:J231"/>
    <mergeCell ref="H232:J232"/>
    <mergeCell ref="H233:J233"/>
    <mergeCell ref="H234:J234"/>
    <mergeCell ref="H235:J235"/>
    <mergeCell ref="H236:J236"/>
    <mergeCell ref="H237:J237"/>
    <mergeCell ref="H238:J238"/>
    <mergeCell ref="H239:J239"/>
    <mergeCell ref="H240:J240"/>
    <mergeCell ref="H241:J241"/>
    <mergeCell ref="H242:J242"/>
    <mergeCell ref="H250:J250"/>
    <mergeCell ref="H251:J251"/>
    <mergeCell ref="H252:J252"/>
    <mergeCell ref="H253:J253"/>
    <mergeCell ref="H254:J254"/>
    <mergeCell ref="H255:J255"/>
    <mergeCell ref="H256:J256"/>
    <mergeCell ref="H257:J257"/>
    <mergeCell ref="H258:J258"/>
    <mergeCell ref="H259:J259"/>
    <mergeCell ref="H260:J260"/>
    <mergeCell ref="H261:J261"/>
    <mergeCell ref="H262:J262"/>
    <mergeCell ref="H263:J263"/>
    <mergeCell ref="H264:J264"/>
    <mergeCell ref="H265:J265"/>
    <mergeCell ref="H266:J266"/>
    <mergeCell ref="H267:J267"/>
    <mergeCell ref="H268:J268"/>
    <mergeCell ref="H269:J269"/>
    <mergeCell ref="H270:J270"/>
    <mergeCell ref="H271:J271"/>
    <mergeCell ref="H272:J272"/>
    <mergeCell ref="H273:J273"/>
    <mergeCell ref="H274:J274"/>
    <mergeCell ref="H275:J275"/>
    <mergeCell ref="H276:J276"/>
    <mergeCell ref="H277:J277"/>
    <mergeCell ref="H278:J278"/>
    <mergeCell ref="H279:J279"/>
    <mergeCell ref="H280:J280"/>
    <mergeCell ref="H281:J281"/>
    <mergeCell ref="H282:J282"/>
    <mergeCell ref="H283:J283"/>
    <mergeCell ref="H284:J284"/>
    <mergeCell ref="H285:J285"/>
    <mergeCell ref="H286:J286"/>
    <mergeCell ref="H287:J287"/>
    <mergeCell ref="H288:J288"/>
    <mergeCell ref="H289:J289"/>
    <mergeCell ref="H290:J290"/>
    <mergeCell ref="H291:J291"/>
    <mergeCell ref="H292:J292"/>
    <mergeCell ref="H293:J293"/>
    <mergeCell ref="H294:J294"/>
    <mergeCell ref="H295:J295"/>
    <mergeCell ref="H296:J296"/>
    <mergeCell ref="H297:J297"/>
    <mergeCell ref="H298:J298"/>
    <mergeCell ref="H299:J299"/>
    <mergeCell ref="H300:J300"/>
    <mergeCell ref="H301:J301"/>
    <mergeCell ref="H302:J302"/>
    <mergeCell ref="H303:J303"/>
    <mergeCell ref="H304:J304"/>
    <mergeCell ref="H305:J305"/>
    <mergeCell ref="H306:J306"/>
    <mergeCell ref="H307:J307"/>
    <mergeCell ref="H308:J308"/>
    <mergeCell ref="H309:J309"/>
    <mergeCell ref="H310:J310"/>
    <mergeCell ref="H311:J311"/>
    <mergeCell ref="H312:J312"/>
    <mergeCell ref="H313:J313"/>
    <mergeCell ref="H314:J314"/>
    <mergeCell ref="H315:J315"/>
    <mergeCell ref="H316:J316"/>
    <mergeCell ref="H317:J317"/>
    <mergeCell ref="H318:J318"/>
    <mergeCell ref="H319:J319"/>
    <mergeCell ref="H320:J320"/>
    <mergeCell ref="H321:J321"/>
    <mergeCell ref="H322:J322"/>
    <mergeCell ref="H323:J323"/>
    <mergeCell ref="H324:J324"/>
    <mergeCell ref="H325:J325"/>
    <mergeCell ref="H326:J326"/>
    <mergeCell ref="H327:J327"/>
    <mergeCell ref="H328:J328"/>
    <mergeCell ref="H329:J329"/>
    <mergeCell ref="H330:J330"/>
    <mergeCell ref="H331:J331"/>
    <mergeCell ref="H332:J332"/>
    <mergeCell ref="H333:J333"/>
    <mergeCell ref="H334:J334"/>
    <mergeCell ref="H335:J335"/>
    <mergeCell ref="H336:J336"/>
    <mergeCell ref="H337:J337"/>
    <mergeCell ref="H338:J338"/>
    <mergeCell ref="H339:J339"/>
    <mergeCell ref="H340:J340"/>
    <mergeCell ref="H341:J341"/>
    <mergeCell ref="H342:J342"/>
    <mergeCell ref="H343:J343"/>
    <mergeCell ref="H344:J344"/>
    <mergeCell ref="H345:J345"/>
    <mergeCell ref="H346:J346"/>
    <mergeCell ref="H347:J347"/>
    <mergeCell ref="H348:J348"/>
    <mergeCell ref="H349:J349"/>
    <mergeCell ref="H350:J350"/>
    <mergeCell ref="H351:J351"/>
    <mergeCell ref="H352:J352"/>
    <mergeCell ref="H353:J353"/>
    <mergeCell ref="H354:J354"/>
    <mergeCell ref="H355:J355"/>
    <mergeCell ref="H356:J356"/>
    <mergeCell ref="H357:J357"/>
    <mergeCell ref="H358:J358"/>
    <mergeCell ref="H359:J359"/>
    <mergeCell ref="H360:J360"/>
    <mergeCell ref="H361:J361"/>
    <mergeCell ref="H362:J362"/>
    <mergeCell ref="H363:J363"/>
    <mergeCell ref="H364:J364"/>
    <mergeCell ref="H365:J365"/>
    <mergeCell ref="H366:J366"/>
    <mergeCell ref="H367:J367"/>
    <mergeCell ref="H368:J368"/>
    <mergeCell ref="H369:J369"/>
    <mergeCell ref="H370:J370"/>
    <mergeCell ref="H371:J371"/>
    <mergeCell ref="H372:J372"/>
    <mergeCell ref="H373:J373"/>
    <mergeCell ref="H374:J374"/>
    <mergeCell ref="H375:J375"/>
    <mergeCell ref="H376:J376"/>
    <mergeCell ref="H377:J377"/>
    <mergeCell ref="H378:J378"/>
    <mergeCell ref="H379:J379"/>
    <mergeCell ref="H380:J380"/>
    <mergeCell ref="H381:J381"/>
    <mergeCell ref="H382:J382"/>
    <mergeCell ref="H383:J383"/>
    <mergeCell ref="H384:J384"/>
    <mergeCell ref="H385:J385"/>
    <mergeCell ref="H386:J386"/>
    <mergeCell ref="H387:J387"/>
    <mergeCell ref="H388:J388"/>
    <mergeCell ref="H389:J389"/>
    <mergeCell ref="H390:J390"/>
    <mergeCell ref="H391:J391"/>
    <mergeCell ref="H392:J392"/>
    <mergeCell ref="H393:J393"/>
    <mergeCell ref="H394:J394"/>
    <mergeCell ref="H395:J395"/>
    <mergeCell ref="H396:J396"/>
    <mergeCell ref="H397:J397"/>
    <mergeCell ref="H398:J398"/>
    <mergeCell ref="H399:J399"/>
    <mergeCell ref="H400:J400"/>
    <mergeCell ref="H401:J401"/>
    <mergeCell ref="H402:J402"/>
    <mergeCell ref="H403:J403"/>
    <mergeCell ref="H404:J404"/>
    <mergeCell ref="H405:J405"/>
    <mergeCell ref="H406:J406"/>
    <mergeCell ref="H407:J407"/>
    <mergeCell ref="H408:J408"/>
    <mergeCell ref="H409:J409"/>
    <mergeCell ref="H410:J410"/>
    <mergeCell ref="H411:J411"/>
    <mergeCell ref="H412:J412"/>
    <mergeCell ref="H413:J413"/>
    <mergeCell ref="H414:J414"/>
    <mergeCell ref="H415:J415"/>
    <mergeCell ref="H416:J416"/>
    <mergeCell ref="H417:J417"/>
    <mergeCell ref="H418:J418"/>
    <mergeCell ref="H419:J419"/>
    <mergeCell ref="H420:J420"/>
    <mergeCell ref="H421:J421"/>
    <mergeCell ref="H422:J422"/>
    <mergeCell ref="H423:J423"/>
    <mergeCell ref="H424:J424"/>
    <mergeCell ref="H425:J425"/>
    <mergeCell ref="H426:J426"/>
    <mergeCell ref="H427:J427"/>
    <mergeCell ref="H428:J428"/>
    <mergeCell ref="H429:J429"/>
    <mergeCell ref="H430:J430"/>
    <mergeCell ref="H431:J431"/>
    <mergeCell ref="H432:J432"/>
    <mergeCell ref="H433:J433"/>
    <mergeCell ref="H434:J434"/>
    <mergeCell ref="H435:J435"/>
    <mergeCell ref="H436:J436"/>
    <mergeCell ref="H437:J437"/>
    <mergeCell ref="H438:J438"/>
    <mergeCell ref="H439:J439"/>
    <mergeCell ref="H440:J440"/>
    <mergeCell ref="H441:J441"/>
    <mergeCell ref="H442:J442"/>
    <mergeCell ref="H443:J443"/>
    <mergeCell ref="H444:J444"/>
    <mergeCell ref="H445:J445"/>
    <mergeCell ref="H446:J446"/>
    <mergeCell ref="H447:J447"/>
    <mergeCell ref="H448:J448"/>
    <mergeCell ref="H449:J449"/>
    <mergeCell ref="H450:J450"/>
    <mergeCell ref="H451:J451"/>
    <mergeCell ref="H452:J452"/>
    <mergeCell ref="H453:J453"/>
    <mergeCell ref="H454:J454"/>
    <mergeCell ref="H455:J455"/>
    <mergeCell ref="H456:J456"/>
    <mergeCell ref="H457:J457"/>
    <mergeCell ref="H458:J458"/>
    <mergeCell ref="H459:J459"/>
    <mergeCell ref="H460:J460"/>
    <mergeCell ref="H461:J461"/>
    <mergeCell ref="H462:J462"/>
    <mergeCell ref="H463:J463"/>
    <mergeCell ref="H464:J464"/>
    <mergeCell ref="H465:J465"/>
    <mergeCell ref="H466:J466"/>
    <mergeCell ref="H467:J467"/>
    <mergeCell ref="H468:J468"/>
    <mergeCell ref="H469:J469"/>
    <mergeCell ref="H470:J470"/>
    <mergeCell ref="H471:J471"/>
    <mergeCell ref="H472:J472"/>
    <mergeCell ref="H473:J473"/>
    <mergeCell ref="H474:J474"/>
    <mergeCell ref="H475:J475"/>
    <mergeCell ref="H476:J476"/>
    <mergeCell ref="H477:J477"/>
    <mergeCell ref="H478:J478"/>
    <mergeCell ref="H479:J479"/>
    <mergeCell ref="H480:J480"/>
    <mergeCell ref="H481:J481"/>
    <mergeCell ref="H482:J482"/>
    <mergeCell ref="H483:J483"/>
    <mergeCell ref="H484:J484"/>
    <mergeCell ref="H485:J485"/>
    <mergeCell ref="H486:J486"/>
    <mergeCell ref="H487:J487"/>
    <mergeCell ref="H488:J488"/>
    <mergeCell ref="H489:J489"/>
    <mergeCell ref="H490:J490"/>
    <mergeCell ref="H491:J491"/>
    <mergeCell ref="H492:J492"/>
    <mergeCell ref="H493:J493"/>
    <mergeCell ref="H494:J494"/>
    <mergeCell ref="H495:J495"/>
    <mergeCell ref="H496:J496"/>
    <mergeCell ref="H497:J497"/>
    <mergeCell ref="H498:J498"/>
    <mergeCell ref="H499:J499"/>
    <mergeCell ref="H500:J500"/>
    <mergeCell ref="H501:J501"/>
    <mergeCell ref="H502:J502"/>
    <mergeCell ref="H503:J503"/>
    <mergeCell ref="H504:J504"/>
    <mergeCell ref="H505:J505"/>
    <mergeCell ref="H506:J506"/>
    <mergeCell ref="H507:J507"/>
    <mergeCell ref="H508:J508"/>
    <mergeCell ref="H509:J509"/>
    <mergeCell ref="H510:J510"/>
    <mergeCell ref="H511:J511"/>
    <mergeCell ref="H512:J512"/>
    <mergeCell ref="H513:J513"/>
    <mergeCell ref="H514:J514"/>
    <mergeCell ref="H515:J515"/>
    <mergeCell ref="H516:J516"/>
    <mergeCell ref="H517:J517"/>
    <mergeCell ref="H518:J518"/>
    <mergeCell ref="H519:J519"/>
    <mergeCell ref="H520:J520"/>
    <mergeCell ref="H521:J521"/>
    <mergeCell ref="H522:J522"/>
    <mergeCell ref="H523:J523"/>
    <mergeCell ref="H524:J524"/>
    <mergeCell ref="H525:J525"/>
    <mergeCell ref="H526:J526"/>
    <mergeCell ref="H527:J527"/>
    <mergeCell ref="H528:J528"/>
    <mergeCell ref="H529:J529"/>
    <mergeCell ref="H530:J530"/>
    <mergeCell ref="H531:J531"/>
    <mergeCell ref="H532:J532"/>
    <mergeCell ref="H533:J533"/>
    <mergeCell ref="H534:J534"/>
    <mergeCell ref="H535:J535"/>
    <mergeCell ref="H536:J536"/>
    <mergeCell ref="H537:J537"/>
    <mergeCell ref="H538:J538"/>
    <mergeCell ref="H539:J539"/>
    <mergeCell ref="H540:J540"/>
    <mergeCell ref="H541:J541"/>
    <mergeCell ref="H542:J542"/>
    <mergeCell ref="H543:J543"/>
    <mergeCell ref="H544:J544"/>
    <mergeCell ref="H545:J545"/>
    <mergeCell ref="H546:J546"/>
    <mergeCell ref="H547:J547"/>
    <mergeCell ref="H548:J548"/>
    <mergeCell ref="H549:J549"/>
    <mergeCell ref="H550:J550"/>
    <mergeCell ref="H551:J551"/>
    <mergeCell ref="H552:J552"/>
    <mergeCell ref="H553:J553"/>
    <mergeCell ref="H554:J554"/>
    <mergeCell ref="H555:J555"/>
    <mergeCell ref="H556:J556"/>
    <mergeCell ref="H557:J557"/>
    <mergeCell ref="H558:J558"/>
    <mergeCell ref="H559:J559"/>
    <mergeCell ref="H560:J560"/>
    <mergeCell ref="H561:J561"/>
    <mergeCell ref="H562:J562"/>
    <mergeCell ref="H563:J563"/>
    <mergeCell ref="H564:J564"/>
    <mergeCell ref="H565:J565"/>
    <mergeCell ref="H566:J566"/>
    <mergeCell ref="H567:J567"/>
    <mergeCell ref="H568:J568"/>
    <mergeCell ref="H569:J569"/>
    <mergeCell ref="H570:J570"/>
    <mergeCell ref="H571:J571"/>
    <mergeCell ref="H572:J572"/>
    <mergeCell ref="H573:J573"/>
    <mergeCell ref="H574:J574"/>
    <mergeCell ref="H575:J575"/>
    <mergeCell ref="H576:J576"/>
    <mergeCell ref="H577:J577"/>
    <mergeCell ref="H578:J578"/>
    <mergeCell ref="H579:J579"/>
    <mergeCell ref="H580:J580"/>
    <mergeCell ref="H581:J581"/>
    <mergeCell ref="H582:J582"/>
    <mergeCell ref="H583:J583"/>
    <mergeCell ref="H584:J584"/>
    <mergeCell ref="H585:J585"/>
    <mergeCell ref="H586:J586"/>
    <mergeCell ref="H587:J587"/>
    <mergeCell ref="H588:J588"/>
    <mergeCell ref="H589:J589"/>
    <mergeCell ref="H590:J590"/>
    <mergeCell ref="H591:J591"/>
    <mergeCell ref="H592:J592"/>
    <mergeCell ref="H593:J593"/>
    <mergeCell ref="H594:J594"/>
    <mergeCell ref="H595:J595"/>
    <mergeCell ref="H596:J596"/>
    <mergeCell ref="H597:J597"/>
    <mergeCell ref="H598:J598"/>
    <mergeCell ref="H599:J599"/>
    <mergeCell ref="H600:J600"/>
    <mergeCell ref="H601:J601"/>
    <mergeCell ref="H602:J602"/>
    <mergeCell ref="H603:J603"/>
    <mergeCell ref="H604:J604"/>
    <mergeCell ref="H605:J605"/>
    <mergeCell ref="H606:J606"/>
    <mergeCell ref="H607:J607"/>
    <mergeCell ref="H608:J608"/>
    <mergeCell ref="H609:J609"/>
    <mergeCell ref="H610:J610"/>
    <mergeCell ref="H611:J611"/>
    <mergeCell ref="H612:J612"/>
    <mergeCell ref="H613:J613"/>
    <mergeCell ref="H614:J614"/>
    <mergeCell ref="H615:J615"/>
    <mergeCell ref="H616:J616"/>
    <mergeCell ref="H617:J617"/>
    <mergeCell ref="H618:J618"/>
    <mergeCell ref="H619:J619"/>
    <mergeCell ref="H620:J620"/>
    <mergeCell ref="H621:J621"/>
    <mergeCell ref="H622:J622"/>
    <mergeCell ref="H623:J623"/>
    <mergeCell ref="H624:J624"/>
    <mergeCell ref="H625:J625"/>
    <mergeCell ref="H626:J626"/>
    <mergeCell ref="H627:J627"/>
    <mergeCell ref="H628:J628"/>
    <mergeCell ref="H629:J629"/>
    <mergeCell ref="H630:J630"/>
    <mergeCell ref="H631:J631"/>
    <mergeCell ref="H632:J632"/>
    <mergeCell ref="H633:J633"/>
    <mergeCell ref="H634:J634"/>
    <mergeCell ref="H635:J635"/>
    <mergeCell ref="H636:J636"/>
    <mergeCell ref="H637:J637"/>
    <mergeCell ref="H638:J638"/>
    <mergeCell ref="H639:J639"/>
    <mergeCell ref="H640:J640"/>
    <mergeCell ref="H641:J641"/>
    <mergeCell ref="H642:J642"/>
    <mergeCell ref="H643:J643"/>
    <mergeCell ref="H644:J644"/>
    <mergeCell ref="H645:J645"/>
    <mergeCell ref="H646:J646"/>
    <mergeCell ref="H647:J647"/>
    <mergeCell ref="H648:J648"/>
    <mergeCell ref="H649:J649"/>
    <mergeCell ref="H650:J650"/>
    <mergeCell ref="H651:J651"/>
    <mergeCell ref="H652:J652"/>
    <mergeCell ref="H653:J653"/>
    <mergeCell ref="H654:J654"/>
    <mergeCell ref="H655:J655"/>
    <mergeCell ref="H656:J656"/>
    <mergeCell ref="H657:J657"/>
    <mergeCell ref="H658:J658"/>
    <mergeCell ref="H659:J659"/>
    <mergeCell ref="H660:J660"/>
    <mergeCell ref="H661:J661"/>
    <mergeCell ref="H662:J662"/>
    <mergeCell ref="H663:J663"/>
    <mergeCell ref="H664:J664"/>
    <mergeCell ref="H665:J665"/>
    <mergeCell ref="H666:J666"/>
    <mergeCell ref="H667:J667"/>
    <mergeCell ref="H668:J668"/>
    <mergeCell ref="H669:J669"/>
    <mergeCell ref="H670:J670"/>
    <mergeCell ref="H671:J671"/>
    <mergeCell ref="H672:J672"/>
    <mergeCell ref="H673:J673"/>
    <mergeCell ref="H674:J674"/>
    <mergeCell ref="H675:J675"/>
    <mergeCell ref="H676:J676"/>
    <mergeCell ref="H683:J683"/>
    <mergeCell ref="H684:J684"/>
    <mergeCell ref="H685:J685"/>
    <mergeCell ref="H686:J686"/>
    <mergeCell ref="H697:J697"/>
    <mergeCell ref="H698:J698"/>
    <mergeCell ref="H699:J699"/>
    <mergeCell ref="H700:J700"/>
    <mergeCell ref="H701:J701"/>
    <mergeCell ref="H702:J702"/>
    <mergeCell ref="H703:J703"/>
    <mergeCell ref="H704:J704"/>
    <mergeCell ref="H705:J705"/>
    <mergeCell ref="H706:J706"/>
    <mergeCell ref="H707:J707"/>
    <mergeCell ref="H708:J708"/>
    <mergeCell ref="H709:J709"/>
    <mergeCell ref="H710:J710"/>
    <mergeCell ref="H711:J711"/>
    <mergeCell ref="H712:J712"/>
    <mergeCell ref="H713:J713"/>
    <mergeCell ref="H714:J714"/>
    <mergeCell ref="H715:J715"/>
    <mergeCell ref="H716:J716"/>
    <mergeCell ref="H717:J717"/>
    <mergeCell ref="H718:J718"/>
    <mergeCell ref="H719:J719"/>
    <mergeCell ref="H720:J720"/>
    <mergeCell ref="H721:J721"/>
    <mergeCell ref="H722:J722"/>
    <mergeCell ref="H723:J723"/>
    <mergeCell ref="H724:J724"/>
    <mergeCell ref="H725:J725"/>
    <mergeCell ref="H726:J726"/>
    <mergeCell ref="H727:J727"/>
    <mergeCell ref="H728:J728"/>
    <mergeCell ref="H729:J729"/>
    <mergeCell ref="H730:J730"/>
    <mergeCell ref="H731:J731"/>
    <mergeCell ref="H732:J732"/>
    <mergeCell ref="H733:J733"/>
    <mergeCell ref="H734:J734"/>
    <mergeCell ref="H735:J735"/>
    <mergeCell ref="H736:J736"/>
    <mergeCell ref="H737:J737"/>
    <mergeCell ref="H738:J738"/>
    <mergeCell ref="H739:J739"/>
    <mergeCell ref="H740:J740"/>
    <mergeCell ref="H741:J741"/>
    <mergeCell ref="H742:J742"/>
    <mergeCell ref="H743:J743"/>
    <mergeCell ref="H744:J744"/>
    <mergeCell ref="H745:J745"/>
    <mergeCell ref="H746:J746"/>
    <mergeCell ref="H747:J747"/>
    <mergeCell ref="H748:J748"/>
    <mergeCell ref="H749:J749"/>
    <mergeCell ref="H750:J750"/>
    <mergeCell ref="H751:J751"/>
    <mergeCell ref="H752:J752"/>
    <mergeCell ref="H753:J753"/>
    <mergeCell ref="H754:J754"/>
    <mergeCell ref="H755:J755"/>
    <mergeCell ref="H756:J756"/>
    <mergeCell ref="H757:J757"/>
    <mergeCell ref="H758:J758"/>
    <mergeCell ref="H759:J759"/>
    <mergeCell ref="H760:J760"/>
    <mergeCell ref="H761:J761"/>
    <mergeCell ref="H762:J762"/>
    <mergeCell ref="H763:J763"/>
    <mergeCell ref="H764:J764"/>
    <mergeCell ref="H765:J765"/>
    <mergeCell ref="H766:J766"/>
    <mergeCell ref="H767:J767"/>
    <mergeCell ref="H768:J768"/>
    <mergeCell ref="H769:J769"/>
    <mergeCell ref="H770:J770"/>
    <mergeCell ref="H771:J771"/>
    <mergeCell ref="H772:J772"/>
    <mergeCell ref="H773:J773"/>
    <mergeCell ref="H774:J774"/>
    <mergeCell ref="H775:J775"/>
    <mergeCell ref="H776:J776"/>
    <mergeCell ref="H777:J777"/>
    <mergeCell ref="H778:J778"/>
    <mergeCell ref="H779:J779"/>
    <mergeCell ref="H780:J780"/>
    <mergeCell ref="H781:J781"/>
    <mergeCell ref="H782:J782"/>
    <mergeCell ref="H783:J783"/>
    <mergeCell ref="H784:J784"/>
    <mergeCell ref="H785:J785"/>
    <mergeCell ref="H786:J786"/>
    <mergeCell ref="H787:J787"/>
    <mergeCell ref="H788:J788"/>
    <mergeCell ref="H789:J789"/>
    <mergeCell ref="H790:J790"/>
    <mergeCell ref="H791:J791"/>
    <mergeCell ref="H792:J792"/>
    <mergeCell ref="H793:J793"/>
    <mergeCell ref="H794:J794"/>
    <mergeCell ref="H795:J795"/>
    <mergeCell ref="H796:J796"/>
    <mergeCell ref="H797:J797"/>
    <mergeCell ref="H798:J798"/>
    <mergeCell ref="H799:J799"/>
    <mergeCell ref="H800:J800"/>
    <mergeCell ref="H801:J801"/>
    <mergeCell ref="H802:J802"/>
    <mergeCell ref="H803:J803"/>
    <mergeCell ref="H804:J804"/>
    <mergeCell ref="H805:J805"/>
    <mergeCell ref="H806:J806"/>
    <mergeCell ref="H807:J807"/>
    <mergeCell ref="H808:J808"/>
    <mergeCell ref="H809:J809"/>
    <mergeCell ref="H810:J810"/>
    <mergeCell ref="H811:J811"/>
    <mergeCell ref="H812:J812"/>
    <mergeCell ref="H813:J813"/>
    <mergeCell ref="H814:J814"/>
    <mergeCell ref="H815:J815"/>
    <mergeCell ref="H816:J816"/>
    <mergeCell ref="H817:J817"/>
    <mergeCell ref="H818:J818"/>
    <mergeCell ref="H819:J819"/>
    <mergeCell ref="H820:J820"/>
    <mergeCell ref="H821:J821"/>
    <mergeCell ref="H822:J822"/>
    <mergeCell ref="H823:J823"/>
    <mergeCell ref="H824:J824"/>
    <mergeCell ref="H825:J825"/>
    <mergeCell ref="H826:J826"/>
    <mergeCell ref="H827:J827"/>
    <mergeCell ref="H828:J828"/>
    <mergeCell ref="H829:J829"/>
    <mergeCell ref="H830:J830"/>
    <mergeCell ref="H831:J831"/>
    <mergeCell ref="H832:J832"/>
    <mergeCell ref="H833:J833"/>
    <mergeCell ref="H834:J834"/>
    <mergeCell ref="H835:J835"/>
    <mergeCell ref="H836:J836"/>
    <mergeCell ref="H837:J837"/>
    <mergeCell ref="H838:J838"/>
    <mergeCell ref="H839:J839"/>
    <mergeCell ref="H840:J840"/>
    <mergeCell ref="H841:J841"/>
    <mergeCell ref="H842:J842"/>
    <mergeCell ref="H843:J843"/>
    <mergeCell ref="H844:J844"/>
    <mergeCell ref="H845:J845"/>
    <mergeCell ref="H846:J846"/>
    <mergeCell ref="H847:J847"/>
    <mergeCell ref="H848:J848"/>
    <mergeCell ref="H849:J849"/>
    <mergeCell ref="H850:J850"/>
    <mergeCell ref="H851:J851"/>
    <mergeCell ref="H852:J852"/>
    <mergeCell ref="H853:J853"/>
    <mergeCell ref="H854:J854"/>
    <mergeCell ref="H855:J855"/>
    <mergeCell ref="H856:J856"/>
    <mergeCell ref="H857:J857"/>
    <mergeCell ref="H858:J858"/>
    <mergeCell ref="H859:J859"/>
    <mergeCell ref="H860:J860"/>
    <mergeCell ref="H861:J861"/>
    <mergeCell ref="H862:J862"/>
    <mergeCell ref="H863:J863"/>
    <mergeCell ref="H864:J864"/>
    <mergeCell ref="H865:J865"/>
    <mergeCell ref="H866:J866"/>
    <mergeCell ref="H867:J867"/>
    <mergeCell ref="H868:J868"/>
    <mergeCell ref="H869:J869"/>
    <mergeCell ref="H870:J870"/>
    <mergeCell ref="H871:J871"/>
    <mergeCell ref="H872:J872"/>
    <mergeCell ref="H873:J873"/>
    <mergeCell ref="H874:J874"/>
    <mergeCell ref="H875:J875"/>
    <mergeCell ref="H876:J876"/>
    <mergeCell ref="H877:J877"/>
    <mergeCell ref="H878:J878"/>
    <mergeCell ref="H879:J879"/>
    <mergeCell ref="H880:J880"/>
    <mergeCell ref="H881:J881"/>
    <mergeCell ref="H882:J882"/>
    <mergeCell ref="H883:J883"/>
    <mergeCell ref="H884:J884"/>
    <mergeCell ref="H885:J885"/>
    <mergeCell ref="H886:J886"/>
    <mergeCell ref="H887:J887"/>
    <mergeCell ref="H888:J888"/>
    <mergeCell ref="H889:J889"/>
    <mergeCell ref="H890:J890"/>
    <mergeCell ref="H891:J891"/>
    <mergeCell ref="H892:J892"/>
    <mergeCell ref="H893:J893"/>
    <mergeCell ref="H894:J894"/>
    <mergeCell ref="H895:J895"/>
    <mergeCell ref="H896:J896"/>
    <mergeCell ref="H897:J897"/>
    <mergeCell ref="H898:J898"/>
    <mergeCell ref="H899:J899"/>
    <mergeCell ref="H900:J900"/>
    <mergeCell ref="H901:J901"/>
    <mergeCell ref="H902:J902"/>
    <mergeCell ref="H903:J903"/>
    <mergeCell ref="H904:J904"/>
    <mergeCell ref="H905:J905"/>
    <mergeCell ref="H906:J906"/>
    <mergeCell ref="H907:J907"/>
    <mergeCell ref="H908:J908"/>
    <mergeCell ref="H909:J909"/>
    <mergeCell ref="H910:J910"/>
    <mergeCell ref="H911:J911"/>
    <mergeCell ref="H912:J912"/>
    <mergeCell ref="H913:J913"/>
    <mergeCell ref="H914:J914"/>
    <mergeCell ref="H915:J915"/>
    <mergeCell ref="H916:J916"/>
    <mergeCell ref="H917:J917"/>
    <mergeCell ref="H918:J918"/>
    <mergeCell ref="H919:J919"/>
    <mergeCell ref="H920:J920"/>
    <mergeCell ref="H921:J921"/>
    <mergeCell ref="H922:J922"/>
    <mergeCell ref="H923:J923"/>
    <mergeCell ref="H924:J924"/>
    <mergeCell ref="H925:J925"/>
    <mergeCell ref="H926:J926"/>
    <mergeCell ref="H927:J927"/>
    <mergeCell ref="H928:J928"/>
    <mergeCell ref="H929:J929"/>
    <mergeCell ref="H930:J930"/>
    <mergeCell ref="H931:J931"/>
    <mergeCell ref="H932:J932"/>
    <mergeCell ref="H933:J933"/>
    <mergeCell ref="H934:J934"/>
    <mergeCell ref="H935:J935"/>
    <mergeCell ref="H936:J936"/>
    <mergeCell ref="H937:J937"/>
    <mergeCell ref="H938:J938"/>
    <mergeCell ref="H939:J939"/>
    <mergeCell ref="H940:J940"/>
    <mergeCell ref="H941:J941"/>
    <mergeCell ref="H942:J942"/>
    <mergeCell ref="H943:J943"/>
    <mergeCell ref="H944:J944"/>
    <mergeCell ref="H945:J945"/>
    <mergeCell ref="H946:J946"/>
    <mergeCell ref="H947:J947"/>
    <mergeCell ref="H948:J948"/>
    <mergeCell ref="H949:J949"/>
    <mergeCell ref="H950:J950"/>
    <mergeCell ref="H951:J951"/>
    <mergeCell ref="H952:J952"/>
    <mergeCell ref="H953:J953"/>
    <mergeCell ref="H954:J954"/>
    <mergeCell ref="H955:J955"/>
    <mergeCell ref="H956:J956"/>
    <mergeCell ref="H957:J957"/>
    <mergeCell ref="H958:J958"/>
    <mergeCell ref="H959:J959"/>
    <mergeCell ref="H960:J960"/>
    <mergeCell ref="H961:J961"/>
    <mergeCell ref="H962:J962"/>
    <mergeCell ref="H963:J963"/>
    <mergeCell ref="H964:J964"/>
    <mergeCell ref="H965:J965"/>
    <mergeCell ref="H966:J966"/>
    <mergeCell ref="H967:J967"/>
    <mergeCell ref="H968:J968"/>
    <mergeCell ref="H969:J969"/>
    <mergeCell ref="H970:J970"/>
    <mergeCell ref="H971:J971"/>
    <mergeCell ref="H972:J972"/>
    <mergeCell ref="H973:J973"/>
    <mergeCell ref="H974:J974"/>
    <mergeCell ref="H975:J975"/>
    <mergeCell ref="H976:J976"/>
    <mergeCell ref="H977:J977"/>
    <mergeCell ref="H978:J978"/>
    <mergeCell ref="H979:J979"/>
    <mergeCell ref="H980:J980"/>
    <mergeCell ref="H981:J981"/>
    <mergeCell ref="H982:J982"/>
    <mergeCell ref="H983:J983"/>
    <mergeCell ref="H984:J984"/>
    <mergeCell ref="H985:J985"/>
    <mergeCell ref="H986:J986"/>
    <mergeCell ref="H987:J987"/>
    <mergeCell ref="H988:J988"/>
    <mergeCell ref="H989:J989"/>
    <mergeCell ref="H990:J990"/>
    <mergeCell ref="H991:J991"/>
    <mergeCell ref="H992:J992"/>
    <mergeCell ref="H993:J993"/>
    <mergeCell ref="H994:J994"/>
    <mergeCell ref="H995:J995"/>
    <mergeCell ref="H996:J996"/>
    <mergeCell ref="H997:J997"/>
    <mergeCell ref="H998:J998"/>
    <mergeCell ref="H999:J999"/>
    <mergeCell ref="H1000:J1000"/>
    <mergeCell ref="H1001:J1001"/>
    <mergeCell ref="H1002:J1002"/>
    <mergeCell ref="H1003:J1003"/>
    <mergeCell ref="H1004:J1004"/>
    <mergeCell ref="H1005:J1005"/>
    <mergeCell ref="H1006:J1006"/>
    <mergeCell ref="H1007:J1007"/>
    <mergeCell ref="H1008:J1008"/>
    <mergeCell ref="H1009:J1009"/>
    <mergeCell ref="H1010:J1010"/>
    <mergeCell ref="H1011:J1011"/>
    <mergeCell ref="H1012:J1012"/>
    <mergeCell ref="H1013:J1013"/>
    <mergeCell ref="H1014:J1014"/>
    <mergeCell ref="H1015:J1015"/>
    <mergeCell ref="H1016:J1016"/>
    <mergeCell ref="H1017:J1017"/>
    <mergeCell ref="H1018:J1018"/>
    <mergeCell ref="H1019:J1019"/>
    <mergeCell ref="H1020:J1020"/>
    <mergeCell ref="H1021:J1021"/>
    <mergeCell ref="H1022:J1022"/>
    <mergeCell ref="H1023:J1023"/>
    <mergeCell ref="H1024:J1024"/>
    <mergeCell ref="H1025:J1025"/>
    <mergeCell ref="H1026:J1026"/>
    <mergeCell ref="H1027:J1027"/>
    <mergeCell ref="H1028:J1028"/>
    <mergeCell ref="H1029:J1029"/>
    <mergeCell ref="H1030:J1030"/>
    <mergeCell ref="H1031:J1031"/>
    <mergeCell ref="H1032:J1032"/>
    <mergeCell ref="H1033:J1033"/>
    <mergeCell ref="H1034:J1034"/>
    <mergeCell ref="H1035:J1035"/>
    <mergeCell ref="H1036:J1036"/>
    <mergeCell ref="H1037:J1037"/>
    <mergeCell ref="H1038:J1038"/>
    <mergeCell ref="H1039:J1039"/>
    <mergeCell ref="H1040:J1040"/>
    <mergeCell ref="H1041:J1041"/>
    <mergeCell ref="H1042:J1042"/>
    <mergeCell ref="H1043:J1043"/>
    <mergeCell ref="H1044:J1044"/>
    <mergeCell ref="H1045:J1045"/>
    <mergeCell ref="H1046:J1046"/>
    <mergeCell ref="H1047:J1047"/>
    <mergeCell ref="H1048:J1048"/>
    <mergeCell ref="H1049:J1049"/>
    <mergeCell ref="H1050:J1050"/>
    <mergeCell ref="H1051:J1051"/>
    <mergeCell ref="H1052:J1052"/>
    <mergeCell ref="H1053:J1053"/>
    <mergeCell ref="H1054:J1054"/>
    <mergeCell ref="H1055:J1055"/>
    <mergeCell ref="H1060:J1060"/>
    <mergeCell ref="H1056:J1056"/>
    <mergeCell ref="H1057:J1057"/>
    <mergeCell ref="H1058:J1058"/>
    <mergeCell ref="H1059:J105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G77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6.140625" style="0" customWidth="1"/>
    <col min="3" max="3" width="19.28125" style="0" customWidth="1"/>
    <col min="5" max="5" width="13.28125" style="0" customWidth="1"/>
  </cols>
  <sheetData>
    <row r="1" spans="1:7" ht="15.75">
      <c r="A1" s="300" t="s">
        <v>410</v>
      </c>
      <c r="B1" s="300"/>
      <c r="C1" s="300"/>
      <c r="D1" s="300"/>
      <c r="E1" s="300"/>
      <c r="F1" s="300"/>
      <c r="G1" s="64"/>
    </row>
    <row r="2" spans="1:7" ht="15.75">
      <c r="A2" s="300" t="s">
        <v>411</v>
      </c>
      <c r="B2" s="300"/>
      <c r="C2" s="300"/>
      <c r="D2" s="300"/>
      <c r="E2" s="300"/>
      <c r="F2" s="300"/>
      <c r="G2" s="64"/>
    </row>
    <row r="3" spans="1:7" ht="15.75">
      <c r="A3" s="300" t="s">
        <v>412</v>
      </c>
      <c r="B3" s="300"/>
      <c r="C3" s="300"/>
      <c r="D3" s="300"/>
      <c r="E3" s="300"/>
      <c r="F3" s="300"/>
      <c r="G3" s="64"/>
    </row>
    <row r="4" spans="1:7" ht="15.75">
      <c r="A4" s="300" t="s">
        <v>413</v>
      </c>
      <c r="B4" s="300"/>
      <c r="C4" s="300"/>
      <c r="D4" s="300"/>
      <c r="E4" s="300"/>
      <c r="F4" s="300"/>
      <c r="G4" s="64"/>
    </row>
    <row r="6" spans="1:6" ht="12.75">
      <c r="A6" s="65" t="s">
        <v>29</v>
      </c>
      <c r="B6" s="65" t="s">
        <v>220</v>
      </c>
      <c r="C6" s="65" t="s">
        <v>221</v>
      </c>
      <c r="D6" s="298" t="s">
        <v>414</v>
      </c>
      <c r="E6" s="299"/>
      <c r="F6" s="66" t="s">
        <v>222</v>
      </c>
    </row>
    <row r="7" spans="1:6" ht="12.75">
      <c r="A7" s="297" t="s">
        <v>415</v>
      </c>
      <c r="B7" s="67">
        <v>31</v>
      </c>
      <c r="C7" s="68" t="s">
        <v>416</v>
      </c>
      <c r="D7" s="249" t="s">
        <v>417</v>
      </c>
      <c r="E7" s="256"/>
      <c r="F7" s="297">
        <v>329</v>
      </c>
    </row>
    <row r="8" spans="1:6" ht="12.75">
      <c r="A8" s="295"/>
      <c r="B8" s="67">
        <v>32</v>
      </c>
      <c r="C8" s="69" t="s">
        <v>51</v>
      </c>
      <c r="D8" s="257"/>
      <c r="E8" s="258"/>
      <c r="F8" s="295"/>
    </row>
    <row r="9" spans="1:6" ht="12.75">
      <c r="A9" s="295"/>
      <c r="B9" s="67">
        <v>61</v>
      </c>
      <c r="C9" s="69" t="s">
        <v>418</v>
      </c>
      <c r="D9" s="257"/>
      <c r="E9" s="258"/>
      <c r="F9" s="295"/>
    </row>
    <row r="10" spans="1:6" ht="12.75">
      <c r="A10" s="295"/>
      <c r="B10" s="67">
        <v>62</v>
      </c>
      <c r="C10" s="69" t="s">
        <v>419</v>
      </c>
      <c r="D10" s="257"/>
      <c r="E10" s="258"/>
      <c r="F10" s="295"/>
    </row>
    <row r="11" spans="1:6" ht="12.75">
      <c r="A11" s="296"/>
      <c r="B11" s="67">
        <v>63</v>
      </c>
      <c r="C11" s="69" t="s">
        <v>418</v>
      </c>
      <c r="D11" s="241"/>
      <c r="E11" s="242"/>
      <c r="F11" s="296"/>
    </row>
    <row r="12" spans="1:6" ht="12.75">
      <c r="A12" s="246" t="s">
        <v>420</v>
      </c>
      <c r="B12" s="67">
        <v>21</v>
      </c>
      <c r="C12" s="69" t="s">
        <v>53</v>
      </c>
      <c r="D12" s="262" t="s">
        <v>421</v>
      </c>
      <c r="E12" s="256"/>
      <c r="F12" s="297">
        <v>276</v>
      </c>
    </row>
    <row r="13" spans="1:6" ht="12.75">
      <c r="A13" s="295"/>
      <c r="B13" s="67">
        <v>22</v>
      </c>
      <c r="C13" s="69" t="s">
        <v>422</v>
      </c>
      <c r="D13" s="257"/>
      <c r="E13" s="258"/>
      <c r="F13" s="295"/>
    </row>
    <row r="14" spans="1:6" ht="12.75">
      <c r="A14" s="295"/>
      <c r="B14" s="67">
        <v>27</v>
      </c>
      <c r="C14" s="69" t="s">
        <v>423</v>
      </c>
      <c r="D14" s="257"/>
      <c r="E14" s="258"/>
      <c r="F14" s="295"/>
    </row>
    <row r="15" spans="1:6" ht="12.75">
      <c r="A15" s="296"/>
      <c r="B15" s="67">
        <v>28</v>
      </c>
      <c r="C15" s="69" t="s">
        <v>422</v>
      </c>
      <c r="D15" s="241"/>
      <c r="E15" s="242"/>
      <c r="F15" s="296"/>
    </row>
    <row r="16" spans="1:6" ht="15.75" customHeight="1">
      <c r="A16" s="246" t="s">
        <v>424</v>
      </c>
      <c r="B16" s="67">
        <v>22</v>
      </c>
      <c r="C16" s="69" t="s">
        <v>425</v>
      </c>
      <c r="D16" s="262" t="s">
        <v>426</v>
      </c>
      <c r="E16" s="256"/>
      <c r="F16" s="297">
        <v>150</v>
      </c>
    </row>
    <row r="17" spans="1:6" ht="15.75" customHeight="1">
      <c r="A17" s="295"/>
      <c r="B17" s="67">
        <v>23</v>
      </c>
      <c r="C17" s="69" t="s">
        <v>427</v>
      </c>
      <c r="D17" s="257"/>
      <c r="E17" s="258"/>
      <c r="F17" s="295"/>
    </row>
    <row r="18" spans="1:6" ht="15" customHeight="1">
      <c r="A18" s="296"/>
      <c r="B18" s="67">
        <v>24</v>
      </c>
      <c r="C18" s="69" t="s">
        <v>428</v>
      </c>
      <c r="D18" s="241"/>
      <c r="E18" s="242"/>
      <c r="F18" s="296"/>
    </row>
    <row r="19" spans="1:6" ht="12.75">
      <c r="A19" s="246" t="s">
        <v>420</v>
      </c>
      <c r="B19" s="67">
        <v>17</v>
      </c>
      <c r="C19" s="69" t="s">
        <v>429</v>
      </c>
      <c r="D19" s="262" t="s">
        <v>430</v>
      </c>
      <c r="E19" s="256"/>
      <c r="F19" s="37">
        <v>70</v>
      </c>
    </row>
    <row r="20" spans="1:6" ht="12.75">
      <c r="A20" s="295"/>
      <c r="B20" s="67">
        <v>18</v>
      </c>
      <c r="C20" s="69" t="s">
        <v>431</v>
      </c>
      <c r="D20" s="257"/>
      <c r="E20" s="258"/>
      <c r="F20" s="37">
        <v>29.6</v>
      </c>
    </row>
    <row r="21" spans="1:6" ht="12.75">
      <c r="A21" s="295"/>
      <c r="B21" s="67">
        <v>23</v>
      </c>
      <c r="C21" s="69" t="s">
        <v>432</v>
      </c>
      <c r="D21" s="257"/>
      <c r="E21" s="258"/>
      <c r="F21" s="37">
        <v>33.9</v>
      </c>
    </row>
    <row r="22" spans="1:6" ht="12.75">
      <c r="A22" s="295"/>
      <c r="B22" s="67">
        <v>30</v>
      </c>
      <c r="C22" s="69" t="s">
        <v>55</v>
      </c>
      <c r="D22" s="257"/>
      <c r="E22" s="258"/>
      <c r="F22" s="37">
        <v>69</v>
      </c>
    </row>
    <row r="23" spans="1:6" ht="12.75">
      <c r="A23" s="295"/>
      <c r="B23" s="67">
        <v>31</v>
      </c>
      <c r="C23" s="69" t="s">
        <v>433</v>
      </c>
      <c r="D23" s="257"/>
      <c r="E23" s="258"/>
      <c r="F23" s="37">
        <v>119</v>
      </c>
    </row>
    <row r="24" spans="1:6" ht="12.75">
      <c r="A24" s="295"/>
      <c r="B24" s="67">
        <v>73</v>
      </c>
      <c r="C24" s="69" t="s">
        <v>54</v>
      </c>
      <c r="D24" s="257"/>
      <c r="E24" s="258"/>
      <c r="F24" s="37">
        <v>59</v>
      </c>
    </row>
    <row r="25" spans="1:6" ht="12.75">
      <c r="A25" s="296"/>
      <c r="B25" s="67">
        <v>74</v>
      </c>
      <c r="C25" s="69" t="s">
        <v>434</v>
      </c>
      <c r="D25" s="241"/>
      <c r="E25" s="242"/>
      <c r="F25" s="37">
        <v>50</v>
      </c>
    </row>
    <row r="26" spans="1:6" ht="15.75" customHeight="1">
      <c r="A26" s="246" t="s">
        <v>420</v>
      </c>
      <c r="B26" s="67">
        <v>39</v>
      </c>
      <c r="C26" s="69" t="s">
        <v>435</v>
      </c>
      <c r="D26" s="262" t="s">
        <v>436</v>
      </c>
      <c r="E26" s="256"/>
      <c r="F26" s="37">
        <v>60.3</v>
      </c>
    </row>
    <row r="27" spans="1:6" ht="12.75" customHeight="1">
      <c r="A27" s="247"/>
      <c r="B27" s="67">
        <v>40</v>
      </c>
      <c r="C27" s="69" t="s">
        <v>59</v>
      </c>
      <c r="D27" s="257"/>
      <c r="E27" s="258"/>
      <c r="F27" s="37">
        <v>70</v>
      </c>
    </row>
    <row r="28" spans="1:6" ht="14.25" customHeight="1">
      <c r="A28" s="247"/>
      <c r="B28" s="67">
        <v>41</v>
      </c>
      <c r="C28" s="69" t="s">
        <v>51</v>
      </c>
      <c r="D28" s="257"/>
      <c r="E28" s="258"/>
      <c r="F28" s="37">
        <v>89</v>
      </c>
    </row>
    <row r="29" spans="1:6" ht="12.75">
      <c r="A29" s="295"/>
      <c r="B29" s="67">
        <v>42</v>
      </c>
      <c r="C29" s="69" t="s">
        <v>81</v>
      </c>
      <c r="D29" s="257"/>
      <c r="E29" s="258"/>
      <c r="F29" s="70" t="s">
        <v>437</v>
      </c>
    </row>
    <row r="30" spans="1:6" ht="12.75" customHeight="1">
      <c r="A30" s="295"/>
      <c r="B30" s="67">
        <v>43</v>
      </c>
      <c r="C30" s="71" t="s">
        <v>438</v>
      </c>
      <c r="D30" s="257"/>
      <c r="E30" s="258"/>
      <c r="F30" s="37">
        <v>73.1</v>
      </c>
    </row>
    <row r="31" spans="1:6" ht="12.75">
      <c r="A31" s="295"/>
      <c r="B31" s="67">
        <v>44</v>
      </c>
      <c r="C31" s="69" t="s">
        <v>439</v>
      </c>
      <c r="D31" s="257"/>
      <c r="E31" s="258"/>
      <c r="F31" s="37">
        <v>39.1</v>
      </c>
    </row>
    <row r="32" spans="1:6" ht="12.75">
      <c r="A32" s="295"/>
      <c r="B32" s="67">
        <v>45</v>
      </c>
      <c r="C32" s="69" t="s">
        <v>440</v>
      </c>
      <c r="D32" s="257"/>
      <c r="E32" s="258"/>
      <c r="F32" s="37">
        <v>77.7</v>
      </c>
    </row>
    <row r="33" spans="1:6" ht="12.75">
      <c r="A33" s="295"/>
      <c r="B33" s="67">
        <v>46</v>
      </c>
      <c r="C33" s="69" t="s">
        <v>441</v>
      </c>
      <c r="D33" s="257"/>
      <c r="E33" s="258"/>
      <c r="F33" s="37">
        <v>58.6</v>
      </c>
    </row>
    <row r="34" spans="1:6" ht="12.75">
      <c r="A34" s="295"/>
      <c r="B34" s="67">
        <v>48</v>
      </c>
      <c r="C34" s="69" t="s">
        <v>59</v>
      </c>
      <c r="D34" s="257"/>
      <c r="E34" s="258"/>
      <c r="F34" s="37">
        <v>96.9</v>
      </c>
    </row>
    <row r="35" spans="1:6" ht="12.75">
      <c r="A35" s="295"/>
      <c r="B35" s="67">
        <v>49</v>
      </c>
      <c r="C35" s="69" t="s">
        <v>442</v>
      </c>
      <c r="D35" s="257"/>
      <c r="E35" s="258"/>
      <c r="F35" s="37">
        <v>123.5</v>
      </c>
    </row>
    <row r="36" spans="1:6" ht="12.75">
      <c r="A36" s="295"/>
      <c r="B36" s="67">
        <v>50</v>
      </c>
      <c r="C36" s="69" t="s">
        <v>54</v>
      </c>
      <c r="D36" s="257"/>
      <c r="E36" s="258"/>
      <c r="F36" s="37">
        <v>72.9</v>
      </c>
    </row>
    <row r="37" spans="1:6" ht="12.75">
      <c r="A37" s="296"/>
      <c r="B37" s="67">
        <v>51</v>
      </c>
      <c r="C37" s="69" t="s">
        <v>443</v>
      </c>
      <c r="D37" s="241"/>
      <c r="E37" s="242"/>
      <c r="F37" s="37">
        <v>119.8</v>
      </c>
    </row>
    <row r="38" spans="1:6" ht="12.75">
      <c r="A38" s="246" t="s">
        <v>444</v>
      </c>
      <c r="B38" s="67">
        <v>29</v>
      </c>
      <c r="C38" s="69" t="s">
        <v>445</v>
      </c>
      <c r="D38" s="262" t="s">
        <v>446</v>
      </c>
      <c r="E38" s="256"/>
      <c r="F38" s="72" t="s">
        <v>447</v>
      </c>
    </row>
    <row r="39" spans="1:6" ht="12.75">
      <c r="A39" s="248"/>
      <c r="B39" s="67">
        <v>31</v>
      </c>
      <c r="C39" s="69" t="s">
        <v>448</v>
      </c>
      <c r="D39" s="241"/>
      <c r="E39" s="242"/>
      <c r="F39" s="37">
        <v>59.2</v>
      </c>
    </row>
    <row r="40" spans="1:6" ht="24.75" customHeight="1">
      <c r="A40" s="246" t="s">
        <v>449</v>
      </c>
      <c r="B40" s="67">
        <v>62</v>
      </c>
      <c r="C40" s="69" t="s">
        <v>434</v>
      </c>
      <c r="D40" s="262" t="s">
        <v>450</v>
      </c>
      <c r="E40" s="256"/>
      <c r="F40" s="37">
        <v>44.1</v>
      </c>
    </row>
    <row r="41" spans="1:6" ht="30" customHeight="1">
      <c r="A41" s="248"/>
      <c r="B41" s="67">
        <v>63</v>
      </c>
      <c r="C41" s="69" t="s">
        <v>66</v>
      </c>
      <c r="D41" s="241"/>
      <c r="E41" s="242"/>
      <c r="F41" s="37">
        <v>77</v>
      </c>
    </row>
    <row r="42" spans="1:6" ht="38.25">
      <c r="A42" s="246" t="s">
        <v>451</v>
      </c>
      <c r="B42" s="73">
        <v>1</v>
      </c>
      <c r="C42" s="74" t="s">
        <v>452</v>
      </c>
      <c r="D42" s="249" t="s">
        <v>450</v>
      </c>
      <c r="E42" s="256"/>
      <c r="F42" s="37">
        <v>50.4</v>
      </c>
    </row>
    <row r="43" spans="1:6" ht="12.75">
      <c r="A43" s="247"/>
      <c r="B43" s="67">
        <v>2</v>
      </c>
      <c r="C43" s="71" t="s">
        <v>453</v>
      </c>
      <c r="D43" s="257"/>
      <c r="E43" s="258"/>
      <c r="F43" s="37">
        <v>67.6</v>
      </c>
    </row>
    <row r="44" spans="1:6" ht="15" customHeight="1">
      <c r="A44" s="248"/>
      <c r="B44" s="67">
        <v>4</v>
      </c>
      <c r="C44" s="69" t="s">
        <v>454</v>
      </c>
      <c r="D44" s="241"/>
      <c r="E44" s="242"/>
      <c r="F44" s="37">
        <v>57</v>
      </c>
    </row>
    <row r="45" spans="1:6" ht="12.75">
      <c r="A45" s="246" t="s">
        <v>455</v>
      </c>
      <c r="B45" s="67">
        <v>51</v>
      </c>
      <c r="C45" s="69" t="s">
        <v>456</v>
      </c>
      <c r="D45" s="249" t="s">
        <v>450</v>
      </c>
      <c r="E45" s="256"/>
      <c r="F45" s="37">
        <v>31.6</v>
      </c>
    </row>
    <row r="46" spans="1:6" ht="12.75">
      <c r="A46" s="247"/>
      <c r="B46" s="67">
        <v>52</v>
      </c>
      <c r="C46" s="69" t="s">
        <v>434</v>
      </c>
      <c r="D46" s="257"/>
      <c r="E46" s="258"/>
      <c r="F46" s="37">
        <v>41</v>
      </c>
    </row>
    <row r="47" spans="1:6" ht="28.5" customHeight="1">
      <c r="A47" s="248"/>
      <c r="B47" s="67">
        <v>53</v>
      </c>
      <c r="C47" s="69" t="s">
        <v>457</v>
      </c>
      <c r="D47" s="241"/>
      <c r="E47" s="242"/>
      <c r="F47" s="37">
        <v>22.2</v>
      </c>
    </row>
    <row r="48" spans="1:6" ht="12.75">
      <c r="A48" s="246" t="s">
        <v>424</v>
      </c>
      <c r="B48" s="67">
        <v>22</v>
      </c>
      <c r="C48" s="69" t="s">
        <v>458</v>
      </c>
      <c r="D48" s="262" t="s">
        <v>459</v>
      </c>
      <c r="E48" s="256"/>
      <c r="F48" s="37">
        <v>22</v>
      </c>
    </row>
    <row r="49" spans="1:6" ht="12.75">
      <c r="A49" s="247"/>
      <c r="B49" s="67">
        <v>23</v>
      </c>
      <c r="C49" s="69" t="s">
        <v>81</v>
      </c>
      <c r="D49" s="257"/>
      <c r="E49" s="258"/>
      <c r="F49" s="37">
        <v>22.8</v>
      </c>
    </row>
    <row r="50" spans="1:6" ht="12.75">
      <c r="A50" s="248"/>
      <c r="B50" s="67">
        <v>24</v>
      </c>
      <c r="C50" s="69" t="s">
        <v>460</v>
      </c>
      <c r="D50" s="241"/>
      <c r="E50" s="242"/>
      <c r="F50" s="72" t="s">
        <v>461</v>
      </c>
    </row>
    <row r="51" spans="1:6" ht="21" customHeight="1">
      <c r="A51" s="246" t="s">
        <v>462</v>
      </c>
      <c r="B51" s="67">
        <v>46</v>
      </c>
      <c r="C51" s="69" t="s">
        <v>54</v>
      </c>
      <c r="D51" s="249" t="s">
        <v>463</v>
      </c>
      <c r="E51" s="253"/>
      <c r="F51" s="37">
        <v>31</v>
      </c>
    </row>
    <row r="52" spans="1:6" ht="24" customHeight="1">
      <c r="A52" s="252"/>
      <c r="B52" s="67">
        <v>47</v>
      </c>
      <c r="C52" s="69" t="s">
        <v>464</v>
      </c>
      <c r="D52" s="254"/>
      <c r="E52" s="255"/>
      <c r="F52" s="37">
        <v>38</v>
      </c>
    </row>
    <row r="53" spans="1:6" ht="27" customHeight="1">
      <c r="A53" s="75" t="s">
        <v>462</v>
      </c>
      <c r="B53" s="73">
        <v>1</v>
      </c>
      <c r="C53" s="69" t="s">
        <v>433</v>
      </c>
      <c r="D53" s="250" t="s">
        <v>465</v>
      </c>
      <c r="E53" s="251"/>
      <c r="F53" s="37">
        <v>67</v>
      </c>
    </row>
    <row r="54" spans="1:6" ht="12.75">
      <c r="A54" s="246" t="s">
        <v>466</v>
      </c>
      <c r="B54" s="67">
        <v>34</v>
      </c>
      <c r="C54" s="69" t="s">
        <v>433</v>
      </c>
      <c r="D54" s="262" t="s">
        <v>467</v>
      </c>
      <c r="E54" s="256"/>
      <c r="F54" s="37">
        <v>102</v>
      </c>
    </row>
    <row r="55" spans="1:6" ht="12.75">
      <c r="A55" s="247"/>
      <c r="B55" s="67">
        <v>35</v>
      </c>
      <c r="C55" s="69" t="s">
        <v>468</v>
      </c>
      <c r="D55" s="257"/>
      <c r="E55" s="258"/>
      <c r="F55" s="37">
        <v>79</v>
      </c>
    </row>
    <row r="56" spans="1:6" ht="12.75">
      <c r="A56" s="248"/>
      <c r="B56" s="67">
        <v>36</v>
      </c>
      <c r="C56" s="69" t="s">
        <v>469</v>
      </c>
      <c r="D56" s="241"/>
      <c r="E56" s="242"/>
      <c r="F56" s="37">
        <v>86</v>
      </c>
    </row>
    <row r="57" spans="1:6" ht="12.75">
      <c r="A57" s="246" t="s">
        <v>470</v>
      </c>
      <c r="B57" s="67">
        <v>40</v>
      </c>
      <c r="C57" s="69" t="s">
        <v>434</v>
      </c>
      <c r="D57" s="262" t="s">
        <v>471</v>
      </c>
      <c r="E57" s="256"/>
      <c r="F57" s="37">
        <v>15</v>
      </c>
    </row>
    <row r="58" spans="1:6" ht="12.75">
      <c r="A58" s="247"/>
      <c r="B58" s="67">
        <v>44</v>
      </c>
      <c r="C58" s="69" t="s">
        <v>472</v>
      </c>
      <c r="D58" s="257"/>
      <c r="E58" s="258"/>
      <c r="F58" s="37">
        <v>38.8</v>
      </c>
    </row>
    <row r="59" spans="1:6" ht="12.75">
      <c r="A59" s="248"/>
      <c r="B59" s="67">
        <v>48</v>
      </c>
      <c r="C59" s="69" t="s">
        <v>434</v>
      </c>
      <c r="D59" s="241"/>
      <c r="E59" s="242"/>
      <c r="F59" s="37">
        <v>34</v>
      </c>
    </row>
    <row r="60" spans="1:6" ht="18" customHeight="1">
      <c r="A60" s="246" t="s">
        <v>473</v>
      </c>
      <c r="B60" s="67">
        <v>42</v>
      </c>
      <c r="C60" s="69" t="s">
        <v>474</v>
      </c>
      <c r="D60" s="249" t="s">
        <v>450</v>
      </c>
      <c r="E60" s="256"/>
      <c r="F60" s="37">
        <v>59.9</v>
      </c>
    </row>
    <row r="61" spans="1:6" ht="15.75" customHeight="1">
      <c r="A61" s="247"/>
      <c r="B61" s="67">
        <v>43</v>
      </c>
      <c r="C61" s="69" t="s">
        <v>475</v>
      </c>
      <c r="D61" s="257"/>
      <c r="E61" s="258"/>
      <c r="F61" s="37">
        <v>44.7</v>
      </c>
    </row>
    <row r="62" spans="1:6" ht="22.5" customHeight="1">
      <c r="A62" s="248"/>
      <c r="B62" s="67">
        <v>44</v>
      </c>
      <c r="C62" s="69" t="s">
        <v>476</v>
      </c>
      <c r="D62" s="241"/>
      <c r="E62" s="242"/>
      <c r="F62" s="37">
        <v>63</v>
      </c>
    </row>
    <row r="63" spans="1:6" ht="12.75">
      <c r="A63" s="76" t="s">
        <v>477</v>
      </c>
      <c r="B63" s="67">
        <v>15</v>
      </c>
      <c r="C63" s="69" t="s">
        <v>478</v>
      </c>
      <c r="D63" s="262" t="s">
        <v>479</v>
      </c>
      <c r="E63" s="256"/>
      <c r="F63" s="37">
        <v>5</v>
      </c>
    </row>
    <row r="64" spans="1:6" ht="12.75">
      <c r="A64" s="76" t="s">
        <v>415</v>
      </c>
      <c r="B64" s="67">
        <v>69</v>
      </c>
      <c r="C64" s="69" t="s">
        <v>480</v>
      </c>
      <c r="D64" s="257"/>
      <c r="E64" s="258"/>
      <c r="F64" s="37">
        <v>5</v>
      </c>
    </row>
    <row r="65" spans="1:6" ht="12.75">
      <c r="A65" s="76" t="s">
        <v>473</v>
      </c>
      <c r="B65" s="67">
        <v>38</v>
      </c>
      <c r="C65" s="69" t="s">
        <v>481</v>
      </c>
      <c r="D65" s="257"/>
      <c r="E65" s="258"/>
      <c r="F65" s="37">
        <v>6.6</v>
      </c>
    </row>
    <row r="66" spans="1:6" ht="12.75">
      <c r="A66" s="76" t="s">
        <v>451</v>
      </c>
      <c r="B66" s="67">
        <v>15</v>
      </c>
      <c r="C66" s="69" t="s">
        <v>482</v>
      </c>
      <c r="D66" s="257"/>
      <c r="E66" s="258"/>
      <c r="F66" s="37">
        <v>5.5</v>
      </c>
    </row>
    <row r="67" spans="1:6" ht="12.75">
      <c r="A67" s="246" t="s">
        <v>444</v>
      </c>
      <c r="B67" s="67">
        <v>20</v>
      </c>
      <c r="C67" s="69" t="s">
        <v>483</v>
      </c>
      <c r="D67" s="257"/>
      <c r="E67" s="258"/>
      <c r="F67" s="37">
        <v>12.6</v>
      </c>
    </row>
    <row r="68" spans="1:6" ht="12.75">
      <c r="A68" s="247"/>
      <c r="B68" s="67">
        <v>20</v>
      </c>
      <c r="C68" s="69" t="s">
        <v>484</v>
      </c>
      <c r="D68" s="257"/>
      <c r="E68" s="258"/>
      <c r="F68" s="37">
        <v>7</v>
      </c>
    </row>
    <row r="69" spans="1:6" ht="12.75">
      <c r="A69" s="248"/>
      <c r="B69" s="67">
        <v>22</v>
      </c>
      <c r="C69" s="69" t="s">
        <v>485</v>
      </c>
      <c r="D69" s="241"/>
      <c r="E69" s="242"/>
      <c r="F69" s="37">
        <v>1</v>
      </c>
    </row>
    <row r="70" spans="1:6" ht="12.75">
      <c r="A70" s="76" t="s">
        <v>462</v>
      </c>
      <c r="B70" s="67">
        <v>5</v>
      </c>
      <c r="C70" s="68" t="s">
        <v>486</v>
      </c>
      <c r="D70" s="262" t="s">
        <v>487</v>
      </c>
      <c r="E70" s="256"/>
      <c r="F70" s="37">
        <v>16</v>
      </c>
    </row>
    <row r="71" spans="1:6" ht="12.75">
      <c r="A71" s="76" t="s">
        <v>415</v>
      </c>
      <c r="B71" s="67">
        <v>68</v>
      </c>
      <c r="C71" s="68" t="s">
        <v>488</v>
      </c>
      <c r="D71" s="257"/>
      <c r="E71" s="258"/>
      <c r="F71" s="37">
        <v>6.6</v>
      </c>
    </row>
    <row r="72" spans="1:6" ht="12.75">
      <c r="A72" s="76" t="s">
        <v>420</v>
      </c>
      <c r="B72" s="67">
        <v>27</v>
      </c>
      <c r="C72" s="68" t="s">
        <v>489</v>
      </c>
      <c r="D72" s="241"/>
      <c r="E72" s="242"/>
      <c r="F72" s="37">
        <v>4.8</v>
      </c>
    </row>
    <row r="73" spans="1:6" ht="12.75">
      <c r="A73" s="77" t="s">
        <v>490</v>
      </c>
      <c r="B73" s="66"/>
      <c r="C73" s="66"/>
      <c r="D73" s="243"/>
      <c r="E73" s="244"/>
      <c r="F73" s="78">
        <f>SUM(F7:F72)</f>
        <v>3289.7999999999997</v>
      </c>
    </row>
    <row r="76" spans="1:6" ht="12.75">
      <c r="A76" s="245" t="s">
        <v>491</v>
      </c>
      <c r="B76" s="245"/>
      <c r="C76" s="245"/>
      <c r="D76" s="245"/>
      <c r="E76" s="245"/>
      <c r="F76" s="245"/>
    </row>
    <row r="77" spans="1:6" ht="12.75">
      <c r="A77" s="245"/>
      <c r="B77" s="245"/>
      <c r="C77" s="245"/>
      <c r="D77" s="245"/>
      <c r="E77" s="245"/>
      <c r="F77" s="245"/>
    </row>
  </sheetData>
  <sheetProtection/>
  <mergeCells count="44">
    <mergeCell ref="A1:F1"/>
    <mergeCell ref="A2:F2"/>
    <mergeCell ref="A3:F3"/>
    <mergeCell ref="A4:F4"/>
    <mergeCell ref="D6:E6"/>
    <mergeCell ref="A7:A11"/>
    <mergeCell ref="D7:E11"/>
    <mergeCell ref="F7:F11"/>
    <mergeCell ref="A12:A15"/>
    <mergeCell ref="D12:E15"/>
    <mergeCell ref="F12:F15"/>
    <mergeCell ref="A16:A18"/>
    <mergeCell ref="D16:E18"/>
    <mergeCell ref="F16:F18"/>
    <mergeCell ref="A19:A25"/>
    <mergeCell ref="D19:E25"/>
    <mergeCell ref="A26:A37"/>
    <mergeCell ref="D26:E37"/>
    <mergeCell ref="A38:A39"/>
    <mergeCell ref="D38:E39"/>
    <mergeCell ref="A40:A41"/>
    <mergeCell ref="D40:E41"/>
    <mergeCell ref="A42:A44"/>
    <mergeCell ref="D42:E44"/>
    <mergeCell ref="A45:A47"/>
    <mergeCell ref="D45:E47"/>
    <mergeCell ref="A48:A50"/>
    <mergeCell ref="D48:E50"/>
    <mergeCell ref="A51:A52"/>
    <mergeCell ref="D51:E52"/>
    <mergeCell ref="D53:E53"/>
    <mergeCell ref="A54:A56"/>
    <mergeCell ref="D54:E56"/>
    <mergeCell ref="A57:A59"/>
    <mergeCell ref="D57:E59"/>
    <mergeCell ref="A60:A62"/>
    <mergeCell ref="D60:E62"/>
    <mergeCell ref="D63:E69"/>
    <mergeCell ref="A67:A69"/>
    <mergeCell ref="D70:E72"/>
    <mergeCell ref="D73:E73"/>
    <mergeCell ref="A76:F76"/>
    <mergeCell ref="A77:C77"/>
    <mergeCell ref="D77:F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V111"/>
  <sheetViews>
    <sheetView zoomScalePageLayoutView="0" workbookViewId="0" topLeftCell="A1">
      <selection activeCell="J9" sqref="J9"/>
    </sheetView>
  </sheetViews>
  <sheetFormatPr defaultColWidth="11.57421875" defaultRowHeight="13.5" customHeight="1"/>
  <cols>
    <col min="1" max="1" width="27.8515625" style="175" customWidth="1"/>
    <col min="2" max="2" width="17.140625" style="175" customWidth="1"/>
    <col min="3" max="3" width="12.140625" style="175" customWidth="1"/>
    <col min="4" max="4" width="15.57421875" style="175" customWidth="1"/>
    <col min="5" max="5" width="10.57421875" style="175" customWidth="1"/>
    <col min="6" max="6" width="13.28125" style="175" customWidth="1"/>
    <col min="7" max="16384" width="10.28125" style="175" customWidth="1"/>
  </cols>
  <sheetData>
    <row r="1" spans="1:2" ht="15">
      <c r="A1" s="178"/>
      <c r="B1" s="177"/>
    </row>
    <row r="2" spans="1:6" ht="28.5" customHeight="1">
      <c r="A2" s="301" t="s">
        <v>1214</v>
      </c>
      <c r="B2" s="301"/>
      <c r="C2" s="301"/>
      <c r="D2" s="301"/>
      <c r="E2" s="301"/>
      <c r="F2" s="301"/>
    </row>
    <row r="3" ht="15">
      <c r="A3" s="179"/>
    </row>
    <row r="4" spans="1:256" ht="18">
      <c r="A4" s="180" t="s">
        <v>29</v>
      </c>
      <c r="B4" s="180" t="s">
        <v>30</v>
      </c>
      <c r="C4" s="180" t="s">
        <v>31</v>
      </c>
      <c r="D4" s="180" t="s">
        <v>32</v>
      </c>
      <c r="E4" s="180" t="s">
        <v>33</v>
      </c>
      <c r="F4" s="194" t="s">
        <v>852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  <c r="IV4" s="176"/>
    </row>
    <row r="5" spans="1:256" ht="24">
      <c r="A5" s="308" t="s">
        <v>1215</v>
      </c>
      <c r="B5" s="180" t="s">
        <v>716</v>
      </c>
      <c r="C5" s="180">
        <v>3</v>
      </c>
      <c r="D5" s="180">
        <v>31</v>
      </c>
      <c r="E5" s="181">
        <v>8</v>
      </c>
      <c r="F5" s="195" t="s">
        <v>1398</v>
      </c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  <c r="IT5" s="176"/>
      <c r="IU5" s="176"/>
      <c r="IV5" s="176"/>
    </row>
    <row r="6" spans="1:256" ht="24">
      <c r="A6" s="302"/>
      <c r="B6" s="180" t="s">
        <v>716</v>
      </c>
      <c r="C6" s="180">
        <v>3</v>
      </c>
      <c r="D6" s="180">
        <v>33</v>
      </c>
      <c r="E6" s="181">
        <v>12</v>
      </c>
      <c r="F6" s="195" t="s">
        <v>1398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  <c r="IV6" s="176"/>
    </row>
    <row r="7" spans="1:256" ht="24">
      <c r="A7" s="302"/>
      <c r="B7" s="180" t="s">
        <v>716</v>
      </c>
      <c r="C7" s="180">
        <v>15</v>
      </c>
      <c r="D7" s="180">
        <v>34</v>
      </c>
      <c r="E7" s="181">
        <v>5</v>
      </c>
      <c r="F7" s="195" t="s">
        <v>1398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  <c r="IU7" s="176"/>
      <c r="IV7" s="176"/>
    </row>
    <row r="8" spans="1:256" ht="24">
      <c r="A8" s="302"/>
      <c r="B8" s="180" t="s">
        <v>716</v>
      </c>
      <c r="C8" s="180">
        <v>15</v>
      </c>
      <c r="D8" s="180">
        <v>35</v>
      </c>
      <c r="E8" s="181">
        <v>5</v>
      </c>
      <c r="F8" s="195" t="s">
        <v>1398</v>
      </c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  <c r="IU8" s="176"/>
      <c r="IV8" s="176"/>
    </row>
    <row r="9" spans="1:256" ht="24" customHeight="1">
      <c r="A9" s="309"/>
      <c r="B9" s="180" t="s">
        <v>716</v>
      </c>
      <c r="C9" s="180">
        <v>30</v>
      </c>
      <c r="D9" s="180">
        <v>45</v>
      </c>
      <c r="E9" s="181">
        <v>9.3</v>
      </c>
      <c r="F9" s="195" t="s">
        <v>1398</v>
      </c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  <c r="IV9" s="176"/>
    </row>
    <row r="10" spans="1:256" ht="36">
      <c r="A10" s="308" t="s">
        <v>1216</v>
      </c>
      <c r="B10" s="180" t="s">
        <v>1217</v>
      </c>
      <c r="C10" s="180">
        <v>24</v>
      </c>
      <c r="D10" s="180" t="s">
        <v>1218</v>
      </c>
      <c r="E10" s="181">
        <v>47</v>
      </c>
      <c r="F10" s="195" t="s">
        <v>1398</v>
      </c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  <c r="IV10" s="176"/>
    </row>
    <row r="11" spans="1:256" ht="24" customHeight="1">
      <c r="A11" s="302"/>
      <c r="B11" s="180" t="s">
        <v>1217</v>
      </c>
      <c r="C11" s="180">
        <v>43</v>
      </c>
      <c r="D11" s="180">
        <v>7</v>
      </c>
      <c r="E11" s="181">
        <v>7.3</v>
      </c>
      <c r="F11" s="195" t="s">
        <v>1398</v>
      </c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  <c r="IU11" s="176"/>
      <c r="IV11" s="176"/>
    </row>
    <row r="12" spans="1:256" ht="28.5" customHeight="1">
      <c r="A12" s="309"/>
      <c r="B12" s="180" t="s">
        <v>35</v>
      </c>
      <c r="C12" s="180">
        <v>32</v>
      </c>
      <c r="D12" s="180">
        <v>23</v>
      </c>
      <c r="E12" s="181">
        <v>9.5</v>
      </c>
      <c r="F12" s="195" t="s">
        <v>1398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  <c r="IV12" s="176"/>
    </row>
    <row r="13" spans="1:256" ht="27.75" customHeight="1">
      <c r="A13" s="308" t="s">
        <v>1219</v>
      </c>
      <c r="B13" s="180" t="s">
        <v>716</v>
      </c>
      <c r="C13" s="180">
        <v>46</v>
      </c>
      <c r="D13" s="180">
        <v>5</v>
      </c>
      <c r="E13" s="181">
        <v>25</v>
      </c>
      <c r="F13" s="195" t="s">
        <v>1398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  <c r="IT13" s="176"/>
      <c r="IU13" s="176"/>
      <c r="IV13" s="176"/>
    </row>
    <row r="14" spans="1:256" ht="24">
      <c r="A14" s="309"/>
      <c r="B14" s="180" t="s">
        <v>38</v>
      </c>
      <c r="C14" s="180">
        <v>27</v>
      </c>
      <c r="D14" s="180">
        <v>10</v>
      </c>
      <c r="E14" s="181">
        <v>5</v>
      </c>
      <c r="F14" s="195" t="s">
        <v>1398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  <c r="IR14" s="176"/>
      <c r="IS14" s="176"/>
      <c r="IT14" s="176"/>
      <c r="IU14" s="176"/>
      <c r="IV14" s="176"/>
    </row>
    <row r="15" spans="1:256" ht="24">
      <c r="A15" s="180" t="s">
        <v>1220</v>
      </c>
      <c r="B15" s="180" t="s">
        <v>38</v>
      </c>
      <c r="C15" s="180">
        <v>27</v>
      </c>
      <c r="D15" s="180">
        <v>24.27</v>
      </c>
      <c r="E15" s="181">
        <v>11</v>
      </c>
      <c r="F15" s="195" t="s">
        <v>1398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24">
      <c r="A16" s="308" t="s">
        <v>1221</v>
      </c>
      <c r="B16" s="180" t="s">
        <v>1217</v>
      </c>
      <c r="C16" s="180">
        <v>17</v>
      </c>
      <c r="D16" s="180">
        <v>12</v>
      </c>
      <c r="E16" s="181">
        <v>9.3</v>
      </c>
      <c r="F16" s="195" t="s">
        <v>1398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  <c r="IR16" s="176"/>
      <c r="IS16" s="176"/>
      <c r="IT16" s="176"/>
      <c r="IU16" s="176"/>
      <c r="IV16" s="176"/>
    </row>
    <row r="17" spans="1:256" ht="24">
      <c r="A17" s="302"/>
      <c r="B17" s="180" t="s">
        <v>1217</v>
      </c>
      <c r="C17" s="180">
        <v>43</v>
      </c>
      <c r="D17" s="182">
        <v>9.11</v>
      </c>
      <c r="E17" s="181">
        <v>16.1</v>
      </c>
      <c r="F17" s="195" t="s">
        <v>1398</v>
      </c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24">
      <c r="A18" s="302"/>
      <c r="B18" s="180" t="s">
        <v>35</v>
      </c>
      <c r="C18" s="180">
        <v>18</v>
      </c>
      <c r="D18" s="180">
        <v>8</v>
      </c>
      <c r="E18" s="181">
        <v>5.9</v>
      </c>
      <c r="F18" s="195" t="s">
        <v>1398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  <c r="IN18" s="176"/>
      <c r="IO18" s="176"/>
      <c r="IP18" s="176"/>
      <c r="IQ18" s="176"/>
      <c r="IR18" s="176"/>
      <c r="IS18" s="176"/>
      <c r="IT18" s="176"/>
      <c r="IU18" s="176"/>
      <c r="IV18" s="176"/>
    </row>
    <row r="19" spans="1:256" ht="24">
      <c r="A19" s="302"/>
      <c r="B19" s="180" t="s">
        <v>35</v>
      </c>
      <c r="C19" s="180">
        <v>19</v>
      </c>
      <c r="D19" s="180">
        <v>4</v>
      </c>
      <c r="E19" s="181">
        <v>5.2</v>
      </c>
      <c r="F19" s="195" t="s">
        <v>1398</v>
      </c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24">
      <c r="A20" s="302" t="s">
        <v>1222</v>
      </c>
      <c r="B20" s="180" t="s">
        <v>35</v>
      </c>
      <c r="C20" s="180">
        <v>2</v>
      </c>
      <c r="D20" s="182">
        <v>2.6</v>
      </c>
      <c r="E20" s="181">
        <v>14.8</v>
      </c>
      <c r="F20" s="195" t="s">
        <v>1398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  <c r="IG20" s="176"/>
      <c r="IH20" s="176"/>
      <c r="II20" s="176"/>
      <c r="IJ20" s="176"/>
      <c r="IK20" s="176"/>
      <c r="IL20" s="176"/>
      <c r="IM20" s="176"/>
      <c r="IN20" s="176"/>
      <c r="IO20" s="176"/>
      <c r="IP20" s="176"/>
      <c r="IQ20" s="176"/>
      <c r="IR20" s="176"/>
      <c r="IS20" s="176"/>
      <c r="IT20" s="176"/>
      <c r="IU20" s="176"/>
      <c r="IV20" s="176"/>
    </row>
    <row r="21" spans="1:256" ht="24">
      <c r="A21" s="302"/>
      <c r="B21" s="180" t="s">
        <v>35</v>
      </c>
      <c r="C21" s="180">
        <v>7</v>
      </c>
      <c r="D21" s="182" t="s">
        <v>1223</v>
      </c>
      <c r="E21" s="181">
        <v>9</v>
      </c>
      <c r="F21" s="195" t="s">
        <v>1398</v>
      </c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  <c r="IL21" s="176"/>
      <c r="IM21" s="176"/>
      <c r="IN21" s="176"/>
      <c r="IO21" s="176"/>
      <c r="IP21" s="176"/>
      <c r="IQ21" s="176"/>
      <c r="IR21" s="176"/>
      <c r="IS21" s="176"/>
      <c r="IT21" s="176"/>
      <c r="IU21" s="176"/>
      <c r="IV21" s="176"/>
    </row>
    <row r="22" spans="1:256" ht="24">
      <c r="A22" s="302" t="s">
        <v>1224</v>
      </c>
      <c r="B22" s="180" t="s">
        <v>38</v>
      </c>
      <c r="C22" s="180">
        <v>7</v>
      </c>
      <c r="D22" s="182" t="s">
        <v>1225</v>
      </c>
      <c r="E22" s="181">
        <v>18.5</v>
      </c>
      <c r="F22" s="195" t="s">
        <v>1398</v>
      </c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  <c r="HF22" s="176"/>
      <c r="HG22" s="176"/>
      <c r="HH22" s="176"/>
      <c r="HI22" s="176"/>
      <c r="HJ22" s="176"/>
      <c r="HK22" s="176"/>
      <c r="HL22" s="176"/>
      <c r="HM22" s="176"/>
      <c r="HN22" s="176"/>
      <c r="HO22" s="176"/>
      <c r="HP22" s="176"/>
      <c r="HQ22" s="176"/>
      <c r="HR22" s="176"/>
      <c r="HS22" s="176"/>
      <c r="HT22" s="176"/>
      <c r="HU22" s="176"/>
      <c r="HV22" s="176"/>
      <c r="HW22" s="176"/>
      <c r="HX22" s="176"/>
      <c r="HY22" s="176"/>
      <c r="HZ22" s="176"/>
      <c r="IA22" s="176"/>
      <c r="IB22" s="176"/>
      <c r="IC22" s="176"/>
      <c r="ID22" s="176"/>
      <c r="IE22" s="176"/>
      <c r="IF22" s="176"/>
      <c r="IG22" s="176"/>
      <c r="IH22" s="176"/>
      <c r="II22" s="176"/>
      <c r="IJ22" s="176"/>
      <c r="IK22" s="176"/>
      <c r="IL22" s="176"/>
      <c r="IM22" s="176"/>
      <c r="IN22" s="176"/>
      <c r="IO22" s="176"/>
      <c r="IP22" s="176"/>
      <c r="IQ22" s="176"/>
      <c r="IR22" s="176"/>
      <c r="IS22" s="176"/>
      <c r="IT22" s="176"/>
      <c r="IU22" s="176"/>
      <c r="IV22" s="176"/>
    </row>
    <row r="23" spans="1:256" ht="24">
      <c r="A23" s="302"/>
      <c r="B23" s="180" t="s">
        <v>38</v>
      </c>
      <c r="C23" s="180">
        <v>28</v>
      </c>
      <c r="D23" s="182" t="s">
        <v>1223</v>
      </c>
      <c r="E23" s="181">
        <v>5.1</v>
      </c>
      <c r="F23" s="195" t="s">
        <v>1398</v>
      </c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  <c r="HF23" s="176"/>
      <c r="HG23" s="176"/>
      <c r="HH23" s="176"/>
      <c r="HI23" s="176"/>
      <c r="HJ23" s="176"/>
      <c r="HK23" s="176"/>
      <c r="HL23" s="176"/>
      <c r="HM23" s="176"/>
      <c r="HN23" s="176"/>
      <c r="HO23" s="176"/>
      <c r="HP23" s="176"/>
      <c r="HQ23" s="176"/>
      <c r="HR23" s="176"/>
      <c r="HS23" s="176"/>
      <c r="HT23" s="176"/>
      <c r="HU23" s="176"/>
      <c r="HV23" s="176"/>
      <c r="HW23" s="176"/>
      <c r="HX23" s="176"/>
      <c r="HY23" s="176"/>
      <c r="HZ23" s="176"/>
      <c r="IA23" s="176"/>
      <c r="IB23" s="176"/>
      <c r="IC23" s="176"/>
      <c r="ID23" s="176"/>
      <c r="IE23" s="176"/>
      <c r="IF23" s="176"/>
      <c r="IG23" s="176"/>
      <c r="IH23" s="176"/>
      <c r="II23" s="176"/>
      <c r="IJ23" s="176"/>
      <c r="IK23" s="176"/>
      <c r="IL23" s="176"/>
      <c r="IM23" s="176"/>
      <c r="IN23" s="176"/>
      <c r="IO23" s="176"/>
      <c r="IP23" s="176"/>
      <c r="IQ23" s="176"/>
      <c r="IR23" s="176"/>
      <c r="IS23" s="176"/>
      <c r="IT23" s="176"/>
      <c r="IU23" s="176"/>
      <c r="IV23" s="176"/>
    </row>
    <row r="24" spans="1:256" ht="24">
      <c r="A24" s="302"/>
      <c r="B24" s="180" t="s">
        <v>38</v>
      </c>
      <c r="C24" s="180">
        <v>30</v>
      </c>
      <c r="D24" s="182" t="s">
        <v>1226</v>
      </c>
      <c r="E24" s="181">
        <v>16</v>
      </c>
      <c r="F24" s="195" t="s">
        <v>1398</v>
      </c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24">
      <c r="A25" s="302"/>
      <c r="B25" s="180" t="s">
        <v>38</v>
      </c>
      <c r="C25" s="180">
        <v>39</v>
      </c>
      <c r="D25" s="182" t="s">
        <v>1227</v>
      </c>
      <c r="E25" s="181">
        <v>17</v>
      </c>
      <c r="F25" s="195" t="s">
        <v>1398</v>
      </c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24">
      <c r="A26" s="302"/>
      <c r="B26" s="180" t="s">
        <v>38</v>
      </c>
      <c r="C26" s="180">
        <v>4</v>
      </c>
      <c r="D26" s="182" t="s">
        <v>1228</v>
      </c>
      <c r="E26" s="181">
        <v>33</v>
      </c>
      <c r="F26" s="195" t="s">
        <v>1398</v>
      </c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24">
      <c r="A27" s="302"/>
      <c r="B27" s="180" t="s">
        <v>38</v>
      </c>
      <c r="C27" s="180">
        <v>7</v>
      </c>
      <c r="D27" s="182" t="s">
        <v>1229</v>
      </c>
      <c r="E27" s="181">
        <v>13</v>
      </c>
      <c r="F27" s="195" t="s">
        <v>1398</v>
      </c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36">
      <c r="A28" s="183" t="s">
        <v>1230</v>
      </c>
      <c r="B28" s="180" t="s">
        <v>38</v>
      </c>
      <c r="C28" s="180">
        <v>3</v>
      </c>
      <c r="D28" s="182" t="s">
        <v>481</v>
      </c>
      <c r="E28" s="181">
        <v>7.4</v>
      </c>
      <c r="F28" s="195" t="s">
        <v>1398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24">
      <c r="A29" s="183" t="s">
        <v>1231</v>
      </c>
      <c r="B29" s="180" t="s">
        <v>718</v>
      </c>
      <c r="C29" s="180">
        <v>3</v>
      </c>
      <c r="D29" s="182" t="s">
        <v>1232</v>
      </c>
      <c r="E29" s="181">
        <v>19.9</v>
      </c>
      <c r="F29" s="195" t="s">
        <v>1398</v>
      </c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8" customHeight="1">
      <c r="A30" s="303" t="s">
        <v>41</v>
      </c>
      <c r="B30" s="304"/>
      <c r="C30" s="304"/>
      <c r="D30" s="305"/>
      <c r="E30" s="185">
        <f>SUM(E5:E29)</f>
        <v>334.29999999999995</v>
      </c>
      <c r="F30" s="195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8" customHeight="1">
      <c r="A31" s="180" t="s">
        <v>1215</v>
      </c>
      <c r="B31" s="180" t="s">
        <v>716</v>
      </c>
      <c r="C31" s="180">
        <v>19</v>
      </c>
      <c r="D31" s="180">
        <v>34</v>
      </c>
      <c r="E31" s="186">
        <v>1</v>
      </c>
      <c r="F31" s="195" t="s">
        <v>830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6"/>
      <c r="FY31" s="176"/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6"/>
      <c r="HF31" s="176"/>
      <c r="HG31" s="176"/>
      <c r="HH31" s="176"/>
      <c r="HI31" s="176"/>
      <c r="HJ31" s="176"/>
      <c r="HK31" s="176"/>
      <c r="HL31" s="176"/>
      <c r="HM31" s="176"/>
      <c r="HN31" s="176"/>
      <c r="HO31" s="176"/>
      <c r="HP31" s="176"/>
      <c r="HQ31" s="176"/>
      <c r="HR31" s="176"/>
      <c r="HS31" s="176"/>
      <c r="HT31" s="176"/>
      <c r="HU31" s="176"/>
      <c r="HV31" s="176"/>
      <c r="HW31" s="176"/>
      <c r="HX31" s="176"/>
      <c r="HY31" s="176"/>
      <c r="HZ31" s="176"/>
      <c r="IA31" s="176"/>
      <c r="IB31" s="176"/>
      <c r="IC31" s="176"/>
      <c r="ID31" s="176"/>
      <c r="IE31" s="176"/>
      <c r="IF31" s="176"/>
      <c r="IG31" s="176"/>
      <c r="IH31" s="176"/>
      <c r="II31" s="176"/>
      <c r="IJ31" s="176"/>
      <c r="IK31" s="176"/>
      <c r="IL31" s="176"/>
      <c r="IM31" s="176"/>
      <c r="IN31" s="176"/>
      <c r="IO31" s="176"/>
      <c r="IP31" s="176"/>
      <c r="IQ31" s="176"/>
      <c r="IR31" s="176"/>
      <c r="IS31" s="176"/>
      <c r="IT31" s="176"/>
      <c r="IU31" s="176"/>
      <c r="IV31" s="176"/>
    </row>
    <row r="32" spans="1:256" ht="18" customHeight="1">
      <c r="A32" s="308" t="s">
        <v>1233</v>
      </c>
      <c r="B32" s="180" t="s">
        <v>38</v>
      </c>
      <c r="C32" s="180">
        <v>13</v>
      </c>
      <c r="D32" s="180">
        <v>24</v>
      </c>
      <c r="E32" s="186">
        <v>2.8</v>
      </c>
      <c r="F32" s="195" t="s">
        <v>830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  <c r="IG32" s="176"/>
      <c r="IH32" s="176"/>
      <c r="II32" s="176"/>
      <c r="IJ32" s="176"/>
      <c r="IK32" s="176"/>
      <c r="IL32" s="176"/>
      <c r="IM32" s="176"/>
      <c r="IN32" s="176"/>
      <c r="IO32" s="176"/>
      <c r="IP32" s="176"/>
      <c r="IQ32" s="176"/>
      <c r="IR32" s="176"/>
      <c r="IS32" s="176"/>
      <c r="IT32" s="176"/>
      <c r="IU32" s="176"/>
      <c r="IV32" s="176"/>
    </row>
    <row r="33" spans="1:256" ht="30" customHeight="1">
      <c r="A33" s="309"/>
      <c r="B33" s="180" t="s">
        <v>38</v>
      </c>
      <c r="C33" s="180">
        <v>10</v>
      </c>
      <c r="D33" s="180">
        <v>6</v>
      </c>
      <c r="E33" s="186">
        <v>1.9</v>
      </c>
      <c r="F33" s="195" t="s">
        <v>830</v>
      </c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  <c r="GU33" s="176"/>
      <c r="GV33" s="176"/>
      <c r="GW33" s="176"/>
      <c r="GX33" s="176"/>
      <c r="GY33" s="176"/>
      <c r="GZ33" s="176"/>
      <c r="HA33" s="176"/>
      <c r="HB33" s="176"/>
      <c r="HC33" s="176"/>
      <c r="HD33" s="176"/>
      <c r="HE33" s="176"/>
      <c r="HF33" s="176"/>
      <c r="HG33" s="176"/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  <c r="HX33" s="176"/>
      <c r="HY33" s="176"/>
      <c r="HZ33" s="176"/>
      <c r="IA33" s="176"/>
      <c r="IB33" s="176"/>
      <c r="IC33" s="176"/>
      <c r="ID33" s="176"/>
      <c r="IE33" s="176"/>
      <c r="IF33" s="176"/>
      <c r="IG33" s="176"/>
      <c r="IH33" s="176"/>
      <c r="II33" s="176"/>
      <c r="IJ33" s="176"/>
      <c r="IK33" s="176"/>
      <c r="IL33" s="176"/>
      <c r="IM33" s="176"/>
      <c r="IN33" s="176"/>
      <c r="IO33" s="176"/>
      <c r="IP33" s="176"/>
      <c r="IQ33" s="176"/>
      <c r="IR33" s="176"/>
      <c r="IS33" s="176"/>
      <c r="IT33" s="176"/>
      <c r="IU33" s="176"/>
      <c r="IV33" s="176"/>
    </row>
    <row r="34" spans="1:256" ht="18">
      <c r="A34" s="180" t="s">
        <v>1220</v>
      </c>
      <c r="B34" s="180" t="s">
        <v>38</v>
      </c>
      <c r="C34" s="180">
        <v>7</v>
      </c>
      <c r="D34" s="180">
        <v>13</v>
      </c>
      <c r="E34" s="186">
        <v>12</v>
      </c>
      <c r="F34" s="195" t="s">
        <v>830</v>
      </c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  <c r="GU34" s="176"/>
      <c r="GV34" s="176"/>
      <c r="GW34" s="176"/>
      <c r="GX34" s="176"/>
      <c r="GY34" s="176"/>
      <c r="GZ34" s="176"/>
      <c r="HA34" s="176"/>
      <c r="HB34" s="176"/>
      <c r="HC34" s="176"/>
      <c r="HD34" s="176"/>
      <c r="HE34" s="176"/>
      <c r="HF34" s="176"/>
      <c r="HG34" s="176"/>
      <c r="HH34" s="176"/>
      <c r="HI34" s="176"/>
      <c r="HJ34" s="176"/>
      <c r="HK34" s="176"/>
      <c r="HL34" s="176"/>
      <c r="HM34" s="176"/>
      <c r="HN34" s="176"/>
      <c r="HO34" s="176"/>
      <c r="HP34" s="176"/>
      <c r="HQ34" s="176"/>
      <c r="HR34" s="176"/>
      <c r="HS34" s="176"/>
      <c r="HT34" s="176"/>
      <c r="HU34" s="176"/>
      <c r="HV34" s="176"/>
      <c r="HW34" s="176"/>
      <c r="HX34" s="176"/>
      <c r="HY34" s="176"/>
      <c r="HZ34" s="176"/>
      <c r="IA34" s="176"/>
      <c r="IB34" s="176"/>
      <c r="IC34" s="176"/>
      <c r="ID34" s="176"/>
      <c r="IE34" s="176"/>
      <c r="IF34" s="176"/>
      <c r="IG34" s="176"/>
      <c r="IH34" s="176"/>
      <c r="II34" s="176"/>
      <c r="IJ34" s="176"/>
      <c r="IK34" s="176"/>
      <c r="IL34" s="176"/>
      <c r="IM34" s="176"/>
      <c r="IN34" s="176"/>
      <c r="IO34" s="176"/>
      <c r="IP34" s="176"/>
      <c r="IQ34" s="176"/>
      <c r="IR34" s="176"/>
      <c r="IS34" s="176"/>
      <c r="IT34" s="176"/>
      <c r="IU34" s="176"/>
      <c r="IV34" s="176"/>
    </row>
    <row r="35" spans="1:256" ht="18" customHeight="1">
      <c r="A35" s="180" t="s">
        <v>1221</v>
      </c>
      <c r="B35" s="180" t="s">
        <v>1234</v>
      </c>
      <c r="C35" s="180">
        <v>60</v>
      </c>
      <c r="D35" s="180">
        <v>12</v>
      </c>
      <c r="E35" s="186">
        <v>4</v>
      </c>
      <c r="F35" s="195" t="s">
        <v>830</v>
      </c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6"/>
      <c r="FV35" s="176"/>
      <c r="FW35" s="176"/>
      <c r="FX35" s="176"/>
      <c r="FY35" s="176"/>
      <c r="FZ35" s="176"/>
      <c r="GA35" s="176"/>
      <c r="GB35" s="176"/>
      <c r="GC35" s="176"/>
      <c r="GD35" s="176"/>
      <c r="GE35" s="176"/>
      <c r="GF35" s="176"/>
      <c r="GG35" s="176"/>
      <c r="GH35" s="176"/>
      <c r="GI35" s="176"/>
      <c r="GJ35" s="176"/>
      <c r="GK35" s="176"/>
      <c r="GL35" s="176"/>
      <c r="GM35" s="176"/>
      <c r="GN35" s="176"/>
      <c r="GO35" s="176"/>
      <c r="GP35" s="176"/>
      <c r="GQ35" s="176"/>
      <c r="GR35" s="176"/>
      <c r="GS35" s="176"/>
      <c r="GT35" s="176"/>
      <c r="GU35" s="176"/>
      <c r="GV35" s="176"/>
      <c r="GW35" s="176"/>
      <c r="GX35" s="176"/>
      <c r="GY35" s="176"/>
      <c r="GZ35" s="176"/>
      <c r="HA35" s="176"/>
      <c r="HB35" s="176"/>
      <c r="HC35" s="176"/>
      <c r="HD35" s="176"/>
      <c r="HE35" s="176"/>
      <c r="HF35" s="176"/>
      <c r="HG35" s="176"/>
      <c r="HH35" s="176"/>
      <c r="HI35" s="176"/>
      <c r="HJ35" s="176"/>
      <c r="HK35" s="176"/>
      <c r="HL35" s="176"/>
      <c r="HM35" s="176"/>
      <c r="HN35" s="176"/>
      <c r="HO35" s="176"/>
      <c r="HP35" s="176"/>
      <c r="HQ35" s="176"/>
      <c r="HR35" s="176"/>
      <c r="HS35" s="176"/>
      <c r="HT35" s="176"/>
      <c r="HU35" s="176"/>
      <c r="HV35" s="176"/>
      <c r="HW35" s="176"/>
      <c r="HX35" s="176"/>
      <c r="HY35" s="176"/>
      <c r="HZ35" s="176"/>
      <c r="IA35" s="176"/>
      <c r="IB35" s="176"/>
      <c r="IC35" s="176"/>
      <c r="ID35" s="176"/>
      <c r="IE35" s="176"/>
      <c r="IF35" s="176"/>
      <c r="IG35" s="176"/>
      <c r="IH35" s="176"/>
      <c r="II35" s="176"/>
      <c r="IJ35" s="176"/>
      <c r="IK35" s="176"/>
      <c r="IL35" s="176"/>
      <c r="IM35" s="176"/>
      <c r="IN35" s="176"/>
      <c r="IO35" s="176"/>
      <c r="IP35" s="176"/>
      <c r="IQ35" s="176"/>
      <c r="IR35" s="176"/>
      <c r="IS35" s="176"/>
      <c r="IT35" s="176"/>
      <c r="IU35" s="176"/>
      <c r="IV35" s="176"/>
    </row>
    <row r="36" spans="1:256" ht="18">
      <c r="A36" s="180" t="s">
        <v>1221</v>
      </c>
      <c r="B36" s="180" t="s">
        <v>1217</v>
      </c>
      <c r="C36" s="180">
        <v>56</v>
      </c>
      <c r="D36" s="180">
        <v>7</v>
      </c>
      <c r="E36" s="186">
        <v>2</v>
      </c>
      <c r="F36" s="195" t="s">
        <v>830</v>
      </c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  <c r="FL36" s="176"/>
      <c r="FM36" s="176"/>
      <c r="FN36" s="176"/>
      <c r="FO36" s="176"/>
      <c r="FP36" s="176"/>
      <c r="FQ36" s="176"/>
      <c r="FR36" s="176"/>
      <c r="FS36" s="176"/>
      <c r="FT36" s="176"/>
      <c r="FU36" s="176"/>
      <c r="FV36" s="176"/>
      <c r="FW36" s="176"/>
      <c r="FX36" s="176"/>
      <c r="FY36" s="176"/>
      <c r="FZ36" s="176"/>
      <c r="GA36" s="176"/>
      <c r="GB36" s="176"/>
      <c r="GC36" s="176"/>
      <c r="GD36" s="176"/>
      <c r="GE36" s="176"/>
      <c r="GF36" s="176"/>
      <c r="GG36" s="176"/>
      <c r="GH36" s="176"/>
      <c r="GI36" s="176"/>
      <c r="GJ36" s="176"/>
      <c r="GK36" s="176"/>
      <c r="GL36" s="176"/>
      <c r="GM36" s="176"/>
      <c r="GN36" s="176"/>
      <c r="GO36" s="176"/>
      <c r="GP36" s="176"/>
      <c r="GQ36" s="176"/>
      <c r="GR36" s="176"/>
      <c r="GS36" s="176"/>
      <c r="GT36" s="176"/>
      <c r="GU36" s="176"/>
      <c r="GV36" s="176"/>
      <c r="GW36" s="176"/>
      <c r="GX36" s="176"/>
      <c r="GY36" s="176"/>
      <c r="GZ36" s="176"/>
      <c r="HA36" s="176"/>
      <c r="HB36" s="176"/>
      <c r="HC36" s="176"/>
      <c r="HD36" s="176"/>
      <c r="HE36" s="176"/>
      <c r="HF36" s="176"/>
      <c r="HG36" s="176"/>
      <c r="HH36" s="176"/>
      <c r="HI36" s="176"/>
      <c r="HJ36" s="176"/>
      <c r="HK36" s="176"/>
      <c r="HL36" s="176"/>
      <c r="HM36" s="176"/>
      <c r="HN36" s="176"/>
      <c r="HO36" s="176"/>
      <c r="HP36" s="176"/>
      <c r="HQ36" s="176"/>
      <c r="HR36" s="176"/>
      <c r="HS36" s="176"/>
      <c r="HT36" s="176"/>
      <c r="HU36" s="176"/>
      <c r="HV36" s="176"/>
      <c r="HW36" s="176"/>
      <c r="HX36" s="176"/>
      <c r="HY36" s="176"/>
      <c r="HZ36" s="176"/>
      <c r="IA36" s="176"/>
      <c r="IB36" s="176"/>
      <c r="IC36" s="176"/>
      <c r="ID36" s="176"/>
      <c r="IE36" s="176"/>
      <c r="IF36" s="176"/>
      <c r="IG36" s="176"/>
      <c r="IH36" s="176"/>
      <c r="II36" s="176"/>
      <c r="IJ36" s="176"/>
      <c r="IK36" s="176"/>
      <c r="IL36" s="176"/>
      <c r="IM36" s="176"/>
      <c r="IN36" s="176"/>
      <c r="IO36" s="176"/>
      <c r="IP36" s="176"/>
      <c r="IQ36" s="176"/>
      <c r="IR36" s="176"/>
      <c r="IS36" s="176"/>
      <c r="IT36" s="176"/>
      <c r="IU36" s="176"/>
      <c r="IV36" s="176"/>
    </row>
    <row r="37" spans="1:256" ht="18">
      <c r="A37" s="180" t="s">
        <v>1222</v>
      </c>
      <c r="B37" s="180" t="s">
        <v>35</v>
      </c>
      <c r="C37" s="180">
        <v>10</v>
      </c>
      <c r="D37" s="180">
        <v>4</v>
      </c>
      <c r="E37" s="186">
        <v>0.9</v>
      </c>
      <c r="F37" s="195" t="s">
        <v>830</v>
      </c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  <c r="FL37" s="176"/>
      <c r="FM37" s="176"/>
      <c r="FN37" s="176"/>
      <c r="FO37" s="176"/>
      <c r="FP37" s="176"/>
      <c r="FQ37" s="176"/>
      <c r="FR37" s="176"/>
      <c r="FS37" s="176"/>
      <c r="FT37" s="176"/>
      <c r="FU37" s="176"/>
      <c r="FV37" s="176"/>
      <c r="FW37" s="176"/>
      <c r="FX37" s="176"/>
      <c r="FY37" s="176"/>
      <c r="FZ37" s="176"/>
      <c r="GA37" s="176"/>
      <c r="GB37" s="176"/>
      <c r="GC37" s="176"/>
      <c r="GD37" s="176"/>
      <c r="GE37" s="176"/>
      <c r="GF37" s="176"/>
      <c r="GG37" s="176"/>
      <c r="GH37" s="176"/>
      <c r="GI37" s="176"/>
      <c r="GJ37" s="176"/>
      <c r="GK37" s="176"/>
      <c r="GL37" s="176"/>
      <c r="GM37" s="176"/>
      <c r="GN37" s="176"/>
      <c r="GO37" s="176"/>
      <c r="GP37" s="176"/>
      <c r="GQ37" s="176"/>
      <c r="GR37" s="176"/>
      <c r="GS37" s="176"/>
      <c r="GT37" s="176"/>
      <c r="GU37" s="176"/>
      <c r="GV37" s="176"/>
      <c r="GW37" s="176"/>
      <c r="GX37" s="176"/>
      <c r="GY37" s="176"/>
      <c r="GZ37" s="176"/>
      <c r="HA37" s="176"/>
      <c r="HB37" s="176"/>
      <c r="HC37" s="176"/>
      <c r="HD37" s="176"/>
      <c r="HE37" s="176"/>
      <c r="HF37" s="176"/>
      <c r="HG37" s="176"/>
      <c r="HH37" s="176"/>
      <c r="HI37" s="176"/>
      <c r="HJ37" s="176"/>
      <c r="HK37" s="176"/>
      <c r="HL37" s="176"/>
      <c r="HM37" s="176"/>
      <c r="HN37" s="176"/>
      <c r="HO37" s="176"/>
      <c r="HP37" s="176"/>
      <c r="HQ37" s="176"/>
      <c r="HR37" s="176"/>
      <c r="HS37" s="176"/>
      <c r="HT37" s="176"/>
      <c r="HU37" s="176"/>
      <c r="HV37" s="176"/>
      <c r="HW37" s="176"/>
      <c r="HX37" s="176"/>
      <c r="HY37" s="176"/>
      <c r="HZ37" s="176"/>
      <c r="IA37" s="176"/>
      <c r="IB37" s="176"/>
      <c r="IC37" s="176"/>
      <c r="ID37" s="176"/>
      <c r="IE37" s="176"/>
      <c r="IF37" s="176"/>
      <c r="IG37" s="176"/>
      <c r="IH37" s="176"/>
      <c r="II37" s="176"/>
      <c r="IJ37" s="176"/>
      <c r="IK37" s="176"/>
      <c r="IL37" s="176"/>
      <c r="IM37" s="176"/>
      <c r="IN37" s="176"/>
      <c r="IO37" s="176"/>
      <c r="IP37" s="176"/>
      <c r="IQ37" s="176"/>
      <c r="IR37" s="176"/>
      <c r="IS37" s="176"/>
      <c r="IT37" s="176"/>
      <c r="IU37" s="176"/>
      <c r="IV37" s="176"/>
    </row>
    <row r="38" spans="1:256" ht="18">
      <c r="A38" s="308" t="s">
        <v>1231</v>
      </c>
      <c r="B38" s="180" t="s">
        <v>38</v>
      </c>
      <c r="C38" s="180">
        <v>13</v>
      </c>
      <c r="D38" s="180">
        <v>17</v>
      </c>
      <c r="E38" s="186">
        <v>6.2</v>
      </c>
      <c r="F38" s="195" t="s">
        <v>830</v>
      </c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  <c r="FL38" s="176"/>
      <c r="FM38" s="176"/>
      <c r="FN38" s="176"/>
      <c r="FO38" s="176"/>
      <c r="FP38" s="176"/>
      <c r="FQ38" s="176"/>
      <c r="FR38" s="176"/>
      <c r="FS38" s="176"/>
      <c r="FT38" s="176"/>
      <c r="FU38" s="176"/>
      <c r="FV38" s="176"/>
      <c r="FW38" s="176"/>
      <c r="FX38" s="176"/>
      <c r="FY38" s="176"/>
      <c r="FZ38" s="176"/>
      <c r="GA38" s="176"/>
      <c r="GB38" s="176"/>
      <c r="GC38" s="176"/>
      <c r="GD38" s="176"/>
      <c r="GE38" s="176"/>
      <c r="GF38" s="176"/>
      <c r="GG38" s="176"/>
      <c r="GH38" s="176"/>
      <c r="GI38" s="176"/>
      <c r="GJ38" s="176"/>
      <c r="GK38" s="176"/>
      <c r="GL38" s="176"/>
      <c r="GM38" s="176"/>
      <c r="GN38" s="176"/>
      <c r="GO38" s="176"/>
      <c r="GP38" s="176"/>
      <c r="GQ38" s="176"/>
      <c r="GR38" s="176"/>
      <c r="GS38" s="176"/>
      <c r="GT38" s="176"/>
      <c r="GU38" s="176"/>
      <c r="GV38" s="176"/>
      <c r="GW38" s="176"/>
      <c r="GX38" s="176"/>
      <c r="GY38" s="176"/>
      <c r="GZ38" s="176"/>
      <c r="HA38" s="176"/>
      <c r="HB38" s="176"/>
      <c r="HC38" s="176"/>
      <c r="HD38" s="176"/>
      <c r="HE38" s="176"/>
      <c r="HF38" s="176"/>
      <c r="HG38" s="176"/>
      <c r="HH38" s="176"/>
      <c r="HI38" s="176"/>
      <c r="HJ38" s="176"/>
      <c r="HK38" s="176"/>
      <c r="HL38" s="176"/>
      <c r="HM38" s="176"/>
      <c r="HN38" s="176"/>
      <c r="HO38" s="176"/>
      <c r="HP38" s="176"/>
      <c r="HQ38" s="176"/>
      <c r="HR38" s="176"/>
      <c r="HS38" s="176"/>
      <c r="HT38" s="176"/>
      <c r="HU38" s="176"/>
      <c r="HV38" s="176"/>
      <c r="HW38" s="176"/>
      <c r="HX38" s="176"/>
      <c r="HY38" s="176"/>
      <c r="HZ38" s="176"/>
      <c r="IA38" s="176"/>
      <c r="IB38" s="176"/>
      <c r="IC38" s="176"/>
      <c r="ID38" s="176"/>
      <c r="IE38" s="176"/>
      <c r="IF38" s="176"/>
      <c r="IG38" s="176"/>
      <c r="IH38" s="176"/>
      <c r="II38" s="176"/>
      <c r="IJ38" s="176"/>
      <c r="IK38" s="176"/>
      <c r="IL38" s="176"/>
      <c r="IM38" s="176"/>
      <c r="IN38" s="176"/>
      <c r="IO38" s="176"/>
      <c r="IP38" s="176"/>
      <c r="IQ38" s="176"/>
      <c r="IR38" s="176"/>
      <c r="IS38" s="176"/>
      <c r="IT38" s="176"/>
      <c r="IU38" s="176"/>
      <c r="IV38" s="176"/>
    </row>
    <row r="39" spans="1:256" ht="18" customHeight="1">
      <c r="A39" s="309"/>
      <c r="B39" s="180" t="s">
        <v>1235</v>
      </c>
      <c r="C39" s="180">
        <v>9</v>
      </c>
      <c r="D39" s="180">
        <v>34</v>
      </c>
      <c r="E39" s="186">
        <v>3</v>
      </c>
      <c r="F39" s="195" t="s">
        <v>830</v>
      </c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  <c r="FL39" s="176"/>
      <c r="FM39" s="176"/>
      <c r="FN39" s="176"/>
      <c r="FO39" s="176"/>
      <c r="FP39" s="176"/>
      <c r="FQ39" s="176"/>
      <c r="FR39" s="176"/>
      <c r="FS39" s="176"/>
      <c r="FT39" s="176"/>
      <c r="FU39" s="176"/>
      <c r="FV39" s="176"/>
      <c r="FW39" s="176"/>
      <c r="FX39" s="176"/>
      <c r="FY39" s="176"/>
      <c r="FZ39" s="176"/>
      <c r="GA39" s="176"/>
      <c r="GB39" s="176"/>
      <c r="GC39" s="176"/>
      <c r="GD39" s="176"/>
      <c r="GE39" s="176"/>
      <c r="GF39" s="176"/>
      <c r="GG39" s="176"/>
      <c r="GH39" s="176"/>
      <c r="GI39" s="176"/>
      <c r="GJ39" s="176"/>
      <c r="GK39" s="176"/>
      <c r="GL39" s="176"/>
      <c r="GM39" s="176"/>
      <c r="GN39" s="176"/>
      <c r="GO39" s="176"/>
      <c r="GP39" s="176"/>
      <c r="GQ39" s="176"/>
      <c r="GR39" s="176"/>
      <c r="GS39" s="176"/>
      <c r="GT39" s="176"/>
      <c r="GU39" s="176"/>
      <c r="GV39" s="176"/>
      <c r="GW39" s="176"/>
      <c r="GX39" s="176"/>
      <c r="GY39" s="176"/>
      <c r="GZ39" s="176"/>
      <c r="HA39" s="176"/>
      <c r="HB39" s="176"/>
      <c r="HC39" s="176"/>
      <c r="HD39" s="176"/>
      <c r="HE39" s="176"/>
      <c r="HF39" s="176"/>
      <c r="HG39" s="176"/>
      <c r="HH39" s="176"/>
      <c r="HI39" s="176"/>
      <c r="HJ39" s="176"/>
      <c r="HK39" s="176"/>
      <c r="HL39" s="176"/>
      <c r="HM39" s="176"/>
      <c r="HN39" s="176"/>
      <c r="HO39" s="176"/>
      <c r="HP39" s="176"/>
      <c r="HQ39" s="176"/>
      <c r="HR39" s="176"/>
      <c r="HS39" s="176"/>
      <c r="HT39" s="176"/>
      <c r="HU39" s="176"/>
      <c r="HV39" s="176"/>
      <c r="HW39" s="176"/>
      <c r="HX39" s="176"/>
      <c r="HY39" s="176"/>
      <c r="HZ39" s="176"/>
      <c r="IA39" s="176"/>
      <c r="IB39" s="176"/>
      <c r="IC39" s="176"/>
      <c r="ID39" s="176"/>
      <c r="IE39" s="176"/>
      <c r="IF39" s="176"/>
      <c r="IG39" s="176"/>
      <c r="IH39" s="176"/>
      <c r="II39" s="176"/>
      <c r="IJ39" s="176"/>
      <c r="IK39" s="176"/>
      <c r="IL39" s="176"/>
      <c r="IM39" s="176"/>
      <c r="IN39" s="176"/>
      <c r="IO39" s="176"/>
      <c r="IP39" s="176"/>
      <c r="IQ39" s="176"/>
      <c r="IR39" s="176"/>
      <c r="IS39" s="176"/>
      <c r="IT39" s="176"/>
      <c r="IU39" s="176"/>
      <c r="IV39" s="176"/>
    </row>
    <row r="40" spans="1:256" ht="36">
      <c r="A40" s="180" t="s">
        <v>1230</v>
      </c>
      <c r="B40" s="180" t="s">
        <v>716</v>
      </c>
      <c r="C40" s="180">
        <v>2</v>
      </c>
      <c r="D40" s="180">
        <v>15</v>
      </c>
      <c r="E40" s="186">
        <v>0.9</v>
      </c>
      <c r="F40" s="195" t="s">
        <v>830</v>
      </c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  <c r="FQ40" s="176"/>
      <c r="FR40" s="176"/>
      <c r="FS40" s="176"/>
      <c r="FT40" s="176"/>
      <c r="FU40" s="176"/>
      <c r="FV40" s="176"/>
      <c r="FW40" s="176"/>
      <c r="FX40" s="176"/>
      <c r="FY40" s="176"/>
      <c r="FZ40" s="176"/>
      <c r="GA40" s="176"/>
      <c r="GB40" s="176"/>
      <c r="GC40" s="176"/>
      <c r="GD40" s="176"/>
      <c r="GE40" s="176"/>
      <c r="GF40" s="176"/>
      <c r="GG40" s="176"/>
      <c r="GH40" s="176"/>
      <c r="GI40" s="176"/>
      <c r="GJ40" s="176"/>
      <c r="GK40" s="176"/>
      <c r="GL40" s="176"/>
      <c r="GM40" s="176"/>
      <c r="GN40" s="176"/>
      <c r="GO40" s="176"/>
      <c r="GP40" s="176"/>
      <c r="GQ40" s="176"/>
      <c r="GR40" s="176"/>
      <c r="GS40" s="176"/>
      <c r="GT40" s="176"/>
      <c r="GU40" s="176"/>
      <c r="GV40" s="176"/>
      <c r="GW40" s="176"/>
      <c r="GX40" s="176"/>
      <c r="GY40" s="176"/>
      <c r="GZ40" s="176"/>
      <c r="HA40" s="176"/>
      <c r="HB40" s="176"/>
      <c r="HC40" s="176"/>
      <c r="HD40" s="176"/>
      <c r="HE40" s="176"/>
      <c r="HF40" s="176"/>
      <c r="HG40" s="176"/>
      <c r="HH40" s="176"/>
      <c r="HI40" s="176"/>
      <c r="HJ40" s="176"/>
      <c r="HK40" s="176"/>
      <c r="HL40" s="176"/>
      <c r="HM40" s="176"/>
      <c r="HN40" s="176"/>
      <c r="HO40" s="176"/>
      <c r="HP40" s="176"/>
      <c r="HQ40" s="176"/>
      <c r="HR40" s="176"/>
      <c r="HS40" s="176"/>
      <c r="HT40" s="176"/>
      <c r="HU40" s="176"/>
      <c r="HV40" s="176"/>
      <c r="HW40" s="176"/>
      <c r="HX40" s="176"/>
      <c r="HY40" s="176"/>
      <c r="HZ40" s="176"/>
      <c r="IA40" s="176"/>
      <c r="IB40" s="176"/>
      <c r="IC40" s="176"/>
      <c r="ID40" s="176"/>
      <c r="IE40" s="176"/>
      <c r="IF40" s="176"/>
      <c r="IG40" s="176"/>
      <c r="IH40" s="176"/>
      <c r="II40" s="176"/>
      <c r="IJ40" s="176"/>
      <c r="IK40" s="176"/>
      <c r="IL40" s="176"/>
      <c r="IM40" s="176"/>
      <c r="IN40" s="176"/>
      <c r="IO40" s="176"/>
      <c r="IP40" s="176"/>
      <c r="IQ40" s="176"/>
      <c r="IR40" s="176"/>
      <c r="IS40" s="176"/>
      <c r="IT40" s="176"/>
      <c r="IU40" s="176"/>
      <c r="IV40" s="176"/>
    </row>
    <row r="41" spans="1:256" ht="18" customHeight="1">
      <c r="A41" s="303" t="s">
        <v>47</v>
      </c>
      <c r="B41" s="304"/>
      <c r="C41" s="304"/>
      <c r="D41" s="305"/>
      <c r="E41" s="187">
        <f>SUM(E31:E40)</f>
        <v>34.699999999999996</v>
      </c>
      <c r="F41" s="19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  <c r="FL41" s="176"/>
      <c r="FM41" s="176"/>
      <c r="FN41" s="176"/>
      <c r="FO41" s="176"/>
      <c r="FP41" s="176"/>
      <c r="FQ41" s="176"/>
      <c r="FR41" s="176"/>
      <c r="FS41" s="176"/>
      <c r="FT41" s="176"/>
      <c r="FU41" s="176"/>
      <c r="FV41" s="176"/>
      <c r="FW41" s="176"/>
      <c r="FX41" s="176"/>
      <c r="FY41" s="176"/>
      <c r="FZ41" s="176"/>
      <c r="GA41" s="176"/>
      <c r="GB41" s="176"/>
      <c r="GC41" s="176"/>
      <c r="GD41" s="176"/>
      <c r="GE41" s="176"/>
      <c r="GF41" s="176"/>
      <c r="GG41" s="176"/>
      <c r="GH41" s="176"/>
      <c r="GI41" s="176"/>
      <c r="GJ41" s="176"/>
      <c r="GK41" s="176"/>
      <c r="GL41" s="176"/>
      <c r="GM41" s="176"/>
      <c r="GN41" s="176"/>
      <c r="GO41" s="176"/>
      <c r="GP41" s="176"/>
      <c r="GQ41" s="176"/>
      <c r="GR41" s="176"/>
      <c r="GS41" s="176"/>
      <c r="GT41" s="176"/>
      <c r="GU41" s="176"/>
      <c r="GV41" s="176"/>
      <c r="GW41" s="176"/>
      <c r="GX41" s="176"/>
      <c r="GY41" s="176"/>
      <c r="GZ41" s="176"/>
      <c r="HA41" s="176"/>
      <c r="HB41" s="176"/>
      <c r="HC41" s="176"/>
      <c r="HD41" s="176"/>
      <c r="HE41" s="176"/>
      <c r="HF41" s="176"/>
      <c r="HG41" s="176"/>
      <c r="HH41" s="176"/>
      <c r="HI41" s="176"/>
      <c r="HJ41" s="176"/>
      <c r="HK41" s="176"/>
      <c r="HL41" s="176"/>
      <c r="HM41" s="176"/>
      <c r="HN41" s="176"/>
      <c r="HO41" s="176"/>
      <c r="HP41" s="176"/>
      <c r="HQ41" s="176"/>
      <c r="HR41" s="176"/>
      <c r="HS41" s="176"/>
      <c r="HT41" s="176"/>
      <c r="HU41" s="176"/>
      <c r="HV41" s="176"/>
      <c r="HW41" s="176"/>
      <c r="HX41" s="176"/>
      <c r="HY41" s="176"/>
      <c r="HZ41" s="176"/>
      <c r="IA41" s="176"/>
      <c r="IB41" s="176"/>
      <c r="IC41" s="176"/>
      <c r="ID41" s="176"/>
      <c r="IE41" s="176"/>
      <c r="IF41" s="176"/>
      <c r="IG41" s="176"/>
      <c r="IH41" s="176"/>
      <c r="II41" s="176"/>
      <c r="IJ41" s="176"/>
      <c r="IK41" s="176"/>
      <c r="IL41" s="176"/>
      <c r="IM41" s="176"/>
      <c r="IN41" s="176"/>
      <c r="IO41" s="176"/>
      <c r="IP41" s="176"/>
      <c r="IQ41" s="176"/>
      <c r="IR41" s="176"/>
      <c r="IS41" s="176"/>
      <c r="IT41" s="176"/>
      <c r="IU41" s="176"/>
      <c r="IV41" s="176"/>
    </row>
    <row r="42" spans="1:256" ht="18" customHeight="1">
      <c r="A42" s="306" t="s">
        <v>803</v>
      </c>
      <c r="B42" s="310"/>
      <c r="C42" s="310"/>
      <c r="D42" s="310"/>
      <c r="E42" s="307"/>
      <c r="F42" s="19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176"/>
      <c r="GB42" s="176"/>
      <c r="GC42" s="176"/>
      <c r="GD42" s="176"/>
      <c r="GE42" s="176"/>
      <c r="GF42" s="176"/>
      <c r="GG42" s="176"/>
      <c r="GH42" s="176"/>
      <c r="GI42" s="176"/>
      <c r="GJ42" s="176"/>
      <c r="GK42" s="176"/>
      <c r="GL42" s="176"/>
      <c r="GM42" s="176"/>
      <c r="GN42" s="176"/>
      <c r="GO42" s="176"/>
      <c r="GP42" s="176"/>
      <c r="GQ42" s="176"/>
      <c r="GR42" s="176"/>
      <c r="GS42" s="176"/>
      <c r="GT42" s="176"/>
      <c r="GU42" s="176"/>
      <c r="GV42" s="176"/>
      <c r="GW42" s="176"/>
      <c r="GX42" s="176"/>
      <c r="GY42" s="176"/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176"/>
      <c r="HK42" s="176"/>
      <c r="HL42" s="176"/>
      <c r="HM42" s="176"/>
      <c r="HN42" s="176"/>
      <c r="HO42" s="176"/>
      <c r="HP42" s="176"/>
      <c r="HQ42" s="176"/>
      <c r="HR42" s="176"/>
      <c r="HS42" s="176"/>
      <c r="HT42" s="176"/>
      <c r="HU42" s="176"/>
      <c r="HV42" s="176"/>
      <c r="HW42" s="176"/>
      <c r="HX42" s="176"/>
      <c r="HY42" s="176"/>
      <c r="HZ42" s="176"/>
      <c r="IA42" s="176"/>
      <c r="IB42" s="176"/>
      <c r="IC42" s="176"/>
      <c r="ID42" s="176"/>
      <c r="IE42" s="176"/>
      <c r="IF42" s="176"/>
      <c r="IG42" s="176"/>
      <c r="IH42" s="176"/>
      <c r="II42" s="176"/>
      <c r="IJ42" s="176"/>
      <c r="IK42" s="176"/>
      <c r="IL42" s="176"/>
      <c r="IM42" s="176"/>
      <c r="IN42" s="176"/>
      <c r="IO42" s="176"/>
      <c r="IP42" s="176"/>
      <c r="IQ42" s="176"/>
      <c r="IR42" s="176"/>
      <c r="IS42" s="176"/>
      <c r="IT42" s="176"/>
      <c r="IU42" s="176"/>
      <c r="IV42" s="176"/>
    </row>
    <row r="43" spans="1:256" ht="87" customHeight="1">
      <c r="A43" s="180" t="s">
        <v>1231</v>
      </c>
      <c r="B43" s="180" t="s">
        <v>1236</v>
      </c>
      <c r="C43" s="180">
        <v>13</v>
      </c>
      <c r="D43" s="181"/>
      <c r="E43" s="186">
        <v>59</v>
      </c>
      <c r="F43" s="197" t="s">
        <v>1399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  <c r="FO43" s="176"/>
      <c r="FP43" s="176"/>
      <c r="FQ43" s="176"/>
      <c r="FR43" s="176"/>
      <c r="FS43" s="176"/>
      <c r="FT43" s="176"/>
      <c r="FU43" s="176"/>
      <c r="FV43" s="176"/>
      <c r="FW43" s="176"/>
      <c r="FX43" s="176"/>
      <c r="FY43" s="176"/>
      <c r="FZ43" s="176"/>
      <c r="GA43" s="176"/>
      <c r="GB43" s="176"/>
      <c r="GC43" s="176"/>
      <c r="GD43" s="176"/>
      <c r="GE43" s="176"/>
      <c r="GF43" s="176"/>
      <c r="GG43" s="176"/>
      <c r="GH43" s="176"/>
      <c r="GI43" s="176"/>
      <c r="GJ43" s="176"/>
      <c r="GK43" s="176"/>
      <c r="GL43" s="176"/>
      <c r="GM43" s="176"/>
      <c r="GN43" s="176"/>
      <c r="GO43" s="176"/>
      <c r="GP43" s="176"/>
      <c r="GQ43" s="176"/>
      <c r="GR43" s="176"/>
      <c r="GS43" s="176"/>
      <c r="GT43" s="176"/>
      <c r="GU43" s="176"/>
      <c r="GV43" s="176"/>
      <c r="GW43" s="176"/>
      <c r="GX43" s="176"/>
      <c r="GY43" s="176"/>
      <c r="GZ43" s="176"/>
      <c r="HA43" s="176"/>
      <c r="HB43" s="176"/>
      <c r="HC43" s="176"/>
      <c r="HD43" s="176"/>
      <c r="HE43" s="176"/>
      <c r="HF43" s="176"/>
      <c r="HG43" s="176"/>
      <c r="HH43" s="176"/>
      <c r="HI43" s="176"/>
      <c r="HJ43" s="176"/>
      <c r="HK43" s="176"/>
      <c r="HL43" s="176"/>
      <c r="HM43" s="176"/>
      <c r="HN43" s="176"/>
      <c r="HO43" s="176"/>
      <c r="HP43" s="176"/>
      <c r="HQ43" s="176"/>
      <c r="HR43" s="176"/>
      <c r="HS43" s="176"/>
      <c r="HT43" s="176"/>
      <c r="HU43" s="176"/>
      <c r="HV43" s="176"/>
      <c r="HW43" s="176"/>
      <c r="HX43" s="176"/>
      <c r="HY43" s="176"/>
      <c r="HZ43" s="176"/>
      <c r="IA43" s="176"/>
      <c r="IB43" s="176"/>
      <c r="IC43" s="176"/>
      <c r="ID43" s="176"/>
      <c r="IE43" s="176"/>
      <c r="IF43" s="176"/>
      <c r="IG43" s="176"/>
      <c r="IH43" s="176"/>
      <c r="II43" s="176"/>
      <c r="IJ43" s="176"/>
      <c r="IK43" s="176"/>
      <c r="IL43" s="176"/>
      <c r="IM43" s="176"/>
      <c r="IN43" s="176"/>
      <c r="IO43" s="176"/>
      <c r="IP43" s="176"/>
      <c r="IQ43" s="176"/>
      <c r="IR43" s="176"/>
      <c r="IS43" s="176"/>
      <c r="IT43" s="176"/>
      <c r="IU43" s="176"/>
      <c r="IV43" s="176"/>
    </row>
    <row r="44" spans="1:256" ht="90" customHeight="1">
      <c r="A44" s="180" t="s">
        <v>1224</v>
      </c>
      <c r="B44" s="180" t="s">
        <v>1237</v>
      </c>
      <c r="C44" s="180">
        <v>39</v>
      </c>
      <c r="D44" s="181"/>
      <c r="E44" s="186">
        <v>110</v>
      </c>
      <c r="F44" s="197" t="s">
        <v>1400</v>
      </c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  <c r="FO44" s="176"/>
      <c r="FP44" s="176"/>
      <c r="FQ44" s="176"/>
      <c r="FR44" s="176"/>
      <c r="FS44" s="176"/>
      <c r="FT44" s="176"/>
      <c r="FU44" s="176"/>
      <c r="FV44" s="176"/>
      <c r="FW44" s="176"/>
      <c r="FX44" s="176"/>
      <c r="FY44" s="176"/>
      <c r="FZ44" s="176"/>
      <c r="GA44" s="176"/>
      <c r="GB44" s="176"/>
      <c r="GC44" s="176"/>
      <c r="GD44" s="176"/>
      <c r="GE44" s="176"/>
      <c r="GF44" s="176"/>
      <c r="GG44" s="176"/>
      <c r="GH44" s="176"/>
      <c r="GI44" s="176"/>
      <c r="GJ44" s="176"/>
      <c r="GK44" s="176"/>
      <c r="GL44" s="176"/>
      <c r="GM44" s="176"/>
      <c r="GN44" s="176"/>
      <c r="GO44" s="176"/>
      <c r="GP44" s="176"/>
      <c r="GQ44" s="176"/>
      <c r="GR44" s="176"/>
      <c r="GS44" s="176"/>
      <c r="GT44" s="176"/>
      <c r="GU44" s="176"/>
      <c r="GV44" s="176"/>
      <c r="GW44" s="176"/>
      <c r="GX44" s="176"/>
      <c r="GY44" s="176"/>
      <c r="GZ44" s="176"/>
      <c r="HA44" s="176"/>
      <c r="HB44" s="176"/>
      <c r="HC44" s="176"/>
      <c r="HD44" s="176"/>
      <c r="HE44" s="176"/>
      <c r="HF44" s="176"/>
      <c r="HG44" s="176"/>
      <c r="HH44" s="176"/>
      <c r="HI44" s="176"/>
      <c r="HJ44" s="176"/>
      <c r="HK44" s="176"/>
      <c r="HL44" s="176"/>
      <c r="HM44" s="176"/>
      <c r="HN44" s="176"/>
      <c r="HO44" s="176"/>
      <c r="HP44" s="176"/>
      <c r="HQ44" s="176"/>
      <c r="HR44" s="176"/>
      <c r="HS44" s="176"/>
      <c r="HT44" s="176"/>
      <c r="HU44" s="176"/>
      <c r="HV44" s="176"/>
      <c r="HW44" s="176"/>
      <c r="HX44" s="176"/>
      <c r="HY44" s="176"/>
      <c r="HZ44" s="176"/>
      <c r="IA44" s="176"/>
      <c r="IB44" s="176"/>
      <c r="IC44" s="176"/>
      <c r="ID44" s="176"/>
      <c r="IE44" s="176"/>
      <c r="IF44" s="176"/>
      <c r="IG44" s="176"/>
      <c r="IH44" s="176"/>
      <c r="II44" s="176"/>
      <c r="IJ44" s="176"/>
      <c r="IK44" s="176"/>
      <c r="IL44" s="176"/>
      <c r="IM44" s="176"/>
      <c r="IN44" s="176"/>
      <c r="IO44" s="176"/>
      <c r="IP44" s="176"/>
      <c r="IQ44" s="176"/>
      <c r="IR44" s="176"/>
      <c r="IS44" s="176"/>
      <c r="IT44" s="176"/>
      <c r="IU44" s="176"/>
      <c r="IV44" s="176"/>
    </row>
    <row r="45" spans="1:256" ht="75.75" customHeight="1">
      <c r="A45" s="180" t="s">
        <v>1220</v>
      </c>
      <c r="B45" s="180" t="s">
        <v>1238</v>
      </c>
      <c r="C45" s="180">
        <v>4</v>
      </c>
      <c r="D45" s="180">
        <v>1</v>
      </c>
      <c r="E45" s="186">
        <v>88</v>
      </c>
      <c r="F45" s="197" t="s">
        <v>1401</v>
      </c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  <c r="FR45" s="176"/>
      <c r="FS45" s="176"/>
      <c r="FT45" s="176"/>
      <c r="FU45" s="176"/>
      <c r="FV45" s="176"/>
      <c r="FW45" s="176"/>
      <c r="FX45" s="176"/>
      <c r="FY45" s="176"/>
      <c r="FZ45" s="176"/>
      <c r="GA45" s="176"/>
      <c r="GB45" s="176"/>
      <c r="GC45" s="176"/>
      <c r="GD45" s="176"/>
      <c r="GE45" s="176"/>
      <c r="GF45" s="176"/>
      <c r="GG45" s="176"/>
      <c r="GH45" s="176"/>
      <c r="GI45" s="176"/>
      <c r="GJ45" s="176"/>
      <c r="GK45" s="176"/>
      <c r="GL45" s="176"/>
      <c r="GM45" s="176"/>
      <c r="GN45" s="176"/>
      <c r="GO45" s="176"/>
      <c r="GP45" s="176"/>
      <c r="GQ45" s="176"/>
      <c r="GR45" s="176"/>
      <c r="GS45" s="176"/>
      <c r="GT45" s="176"/>
      <c r="GU45" s="176"/>
      <c r="GV45" s="176"/>
      <c r="GW45" s="176"/>
      <c r="GX45" s="176"/>
      <c r="GY45" s="176"/>
      <c r="GZ45" s="176"/>
      <c r="HA45" s="176"/>
      <c r="HB45" s="176"/>
      <c r="HC45" s="176"/>
      <c r="HD45" s="176"/>
      <c r="HE45" s="176"/>
      <c r="HF45" s="176"/>
      <c r="HG45" s="176"/>
      <c r="HH45" s="176"/>
      <c r="HI45" s="176"/>
      <c r="HJ45" s="176"/>
      <c r="HK45" s="176"/>
      <c r="HL45" s="176"/>
      <c r="HM45" s="176"/>
      <c r="HN45" s="176"/>
      <c r="HO45" s="176"/>
      <c r="HP45" s="176"/>
      <c r="HQ45" s="176"/>
      <c r="HR45" s="176"/>
      <c r="HS45" s="176"/>
      <c r="HT45" s="176"/>
      <c r="HU45" s="176"/>
      <c r="HV45" s="176"/>
      <c r="HW45" s="176"/>
      <c r="HX45" s="176"/>
      <c r="HY45" s="176"/>
      <c r="HZ45" s="176"/>
      <c r="IA45" s="176"/>
      <c r="IB45" s="176"/>
      <c r="IC45" s="176"/>
      <c r="ID45" s="176"/>
      <c r="IE45" s="176"/>
      <c r="IF45" s="176"/>
      <c r="IG45" s="176"/>
      <c r="IH45" s="176"/>
      <c r="II45" s="176"/>
      <c r="IJ45" s="176"/>
      <c r="IK45" s="176"/>
      <c r="IL45" s="176"/>
      <c r="IM45" s="176"/>
      <c r="IN45" s="176"/>
      <c r="IO45" s="176"/>
      <c r="IP45" s="176"/>
      <c r="IQ45" s="176"/>
      <c r="IR45" s="176"/>
      <c r="IS45" s="176"/>
      <c r="IT45" s="176"/>
      <c r="IU45" s="176"/>
      <c r="IV45" s="176"/>
    </row>
    <row r="46" spans="1:256" ht="96">
      <c r="A46" s="180" t="s">
        <v>1221</v>
      </c>
      <c r="B46" s="180" t="s">
        <v>1239</v>
      </c>
      <c r="C46" s="180" t="s">
        <v>1402</v>
      </c>
      <c r="D46" s="181" t="s">
        <v>1403</v>
      </c>
      <c r="E46" s="186">
        <v>99.6</v>
      </c>
      <c r="F46" s="197" t="s">
        <v>1404</v>
      </c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  <c r="FO46" s="176"/>
      <c r="FP46" s="176"/>
      <c r="FQ46" s="176"/>
      <c r="FR46" s="176"/>
      <c r="FS46" s="176"/>
      <c r="FT46" s="176"/>
      <c r="FU46" s="176"/>
      <c r="FV46" s="176"/>
      <c r="FW46" s="176"/>
      <c r="FX46" s="176"/>
      <c r="FY46" s="176"/>
      <c r="FZ46" s="176"/>
      <c r="GA46" s="176"/>
      <c r="GB46" s="176"/>
      <c r="GC46" s="176"/>
      <c r="GD46" s="176"/>
      <c r="GE46" s="176"/>
      <c r="GF46" s="176"/>
      <c r="GG46" s="176"/>
      <c r="GH46" s="176"/>
      <c r="GI46" s="176"/>
      <c r="GJ46" s="176"/>
      <c r="GK46" s="176"/>
      <c r="GL46" s="176"/>
      <c r="GM46" s="176"/>
      <c r="GN46" s="176"/>
      <c r="GO46" s="176"/>
      <c r="GP46" s="176"/>
      <c r="GQ46" s="176"/>
      <c r="GR46" s="176"/>
      <c r="GS46" s="176"/>
      <c r="GT46" s="176"/>
      <c r="GU46" s="176"/>
      <c r="GV46" s="176"/>
      <c r="GW46" s="176"/>
      <c r="GX46" s="176"/>
      <c r="GY46" s="176"/>
      <c r="GZ46" s="176"/>
      <c r="HA46" s="176"/>
      <c r="HB46" s="176"/>
      <c r="HC46" s="176"/>
      <c r="HD46" s="176"/>
      <c r="HE46" s="176"/>
      <c r="HF46" s="176"/>
      <c r="HG46" s="176"/>
      <c r="HH46" s="176"/>
      <c r="HI46" s="176"/>
      <c r="HJ46" s="176"/>
      <c r="HK46" s="176"/>
      <c r="HL46" s="176"/>
      <c r="HM46" s="176"/>
      <c r="HN46" s="176"/>
      <c r="HO46" s="176"/>
      <c r="HP46" s="176"/>
      <c r="HQ46" s="176"/>
      <c r="HR46" s="176"/>
      <c r="HS46" s="176"/>
      <c r="HT46" s="176"/>
      <c r="HU46" s="176"/>
      <c r="HV46" s="176"/>
      <c r="HW46" s="176"/>
      <c r="HX46" s="176"/>
      <c r="HY46" s="176"/>
      <c r="HZ46" s="176"/>
      <c r="IA46" s="176"/>
      <c r="IB46" s="176"/>
      <c r="IC46" s="176"/>
      <c r="ID46" s="176"/>
      <c r="IE46" s="176"/>
      <c r="IF46" s="176"/>
      <c r="IG46" s="176"/>
      <c r="IH46" s="176"/>
      <c r="II46" s="176"/>
      <c r="IJ46" s="176"/>
      <c r="IK46" s="176"/>
      <c r="IL46" s="176"/>
      <c r="IM46" s="176"/>
      <c r="IN46" s="176"/>
      <c r="IO46" s="176"/>
      <c r="IP46" s="176"/>
      <c r="IQ46" s="176"/>
      <c r="IR46" s="176"/>
      <c r="IS46" s="176"/>
      <c r="IT46" s="176"/>
      <c r="IU46" s="176"/>
      <c r="IV46" s="176"/>
    </row>
    <row r="47" spans="1:256" ht="18">
      <c r="A47" s="184" t="s">
        <v>62</v>
      </c>
      <c r="B47" s="184"/>
      <c r="C47" s="184"/>
      <c r="D47" s="185"/>
      <c r="E47" s="187">
        <f>SUM(E43:E46)</f>
        <v>356.6</v>
      </c>
      <c r="F47" s="19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  <c r="FR47" s="176"/>
      <c r="FS47" s="176"/>
      <c r="FT47" s="176"/>
      <c r="FU47" s="176"/>
      <c r="FV47" s="176"/>
      <c r="FW47" s="176"/>
      <c r="FX47" s="176"/>
      <c r="FY47" s="176"/>
      <c r="FZ47" s="176"/>
      <c r="GA47" s="176"/>
      <c r="GB47" s="176"/>
      <c r="GC47" s="176"/>
      <c r="GD47" s="176"/>
      <c r="GE47" s="176"/>
      <c r="GF47" s="176"/>
      <c r="GG47" s="176"/>
      <c r="GH47" s="176"/>
      <c r="GI47" s="176"/>
      <c r="GJ47" s="176"/>
      <c r="GK47" s="176"/>
      <c r="GL47" s="176"/>
      <c r="GM47" s="176"/>
      <c r="GN47" s="176"/>
      <c r="GO47" s="176"/>
      <c r="GP47" s="176"/>
      <c r="GQ47" s="176"/>
      <c r="GR47" s="176"/>
      <c r="GS47" s="176"/>
      <c r="GT47" s="176"/>
      <c r="GU47" s="176"/>
      <c r="GV47" s="176"/>
      <c r="GW47" s="176"/>
      <c r="GX47" s="176"/>
      <c r="GY47" s="176"/>
      <c r="GZ47" s="176"/>
      <c r="HA47" s="176"/>
      <c r="HB47" s="176"/>
      <c r="HC47" s="176"/>
      <c r="HD47" s="176"/>
      <c r="HE47" s="176"/>
      <c r="HF47" s="176"/>
      <c r="HG47" s="176"/>
      <c r="HH47" s="176"/>
      <c r="HI47" s="176"/>
      <c r="HJ47" s="176"/>
      <c r="HK47" s="176"/>
      <c r="HL47" s="176"/>
      <c r="HM47" s="176"/>
      <c r="HN47" s="176"/>
      <c r="HO47" s="176"/>
      <c r="HP47" s="176"/>
      <c r="HQ47" s="176"/>
      <c r="HR47" s="176"/>
      <c r="HS47" s="176"/>
      <c r="HT47" s="176"/>
      <c r="HU47" s="176"/>
      <c r="HV47" s="176"/>
      <c r="HW47" s="176"/>
      <c r="HX47" s="176"/>
      <c r="HY47" s="176"/>
      <c r="HZ47" s="176"/>
      <c r="IA47" s="176"/>
      <c r="IB47" s="176"/>
      <c r="IC47" s="176"/>
      <c r="ID47" s="176"/>
      <c r="IE47" s="176"/>
      <c r="IF47" s="176"/>
      <c r="IG47" s="176"/>
      <c r="IH47" s="176"/>
      <c r="II47" s="176"/>
      <c r="IJ47" s="176"/>
      <c r="IK47" s="176"/>
      <c r="IL47" s="176"/>
      <c r="IM47" s="176"/>
      <c r="IN47" s="176"/>
      <c r="IO47" s="176"/>
      <c r="IP47" s="176"/>
      <c r="IQ47" s="176"/>
      <c r="IR47" s="176"/>
      <c r="IS47" s="176"/>
      <c r="IT47" s="176"/>
      <c r="IU47" s="176"/>
      <c r="IV47" s="176"/>
    </row>
    <row r="48" spans="1:256" ht="36" customHeight="1">
      <c r="A48" s="180" t="s">
        <v>1231</v>
      </c>
      <c r="B48" s="180" t="s">
        <v>1240</v>
      </c>
      <c r="C48" s="180" t="s">
        <v>1241</v>
      </c>
      <c r="D48" s="181"/>
      <c r="E48" s="186">
        <v>655</v>
      </c>
      <c r="F48" s="311" t="s">
        <v>1405</v>
      </c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6"/>
      <c r="FR48" s="176"/>
      <c r="FS48" s="176"/>
      <c r="FT48" s="176"/>
      <c r="FU48" s="176"/>
      <c r="FV48" s="176"/>
      <c r="FW48" s="176"/>
      <c r="FX48" s="176"/>
      <c r="FY48" s="176"/>
      <c r="FZ48" s="176"/>
      <c r="GA48" s="176"/>
      <c r="GB48" s="176"/>
      <c r="GC48" s="176"/>
      <c r="GD48" s="176"/>
      <c r="GE48" s="176"/>
      <c r="GF48" s="176"/>
      <c r="GG48" s="176"/>
      <c r="GH48" s="176"/>
      <c r="GI48" s="176"/>
      <c r="GJ48" s="176"/>
      <c r="GK48" s="176"/>
      <c r="GL48" s="176"/>
      <c r="GM48" s="176"/>
      <c r="GN48" s="176"/>
      <c r="GO48" s="176"/>
      <c r="GP48" s="176"/>
      <c r="GQ48" s="176"/>
      <c r="GR48" s="176"/>
      <c r="GS48" s="176"/>
      <c r="GT48" s="176"/>
      <c r="GU48" s="176"/>
      <c r="GV48" s="176"/>
      <c r="GW48" s="176"/>
      <c r="GX48" s="176"/>
      <c r="GY48" s="176"/>
      <c r="GZ48" s="176"/>
      <c r="HA48" s="176"/>
      <c r="HB48" s="176"/>
      <c r="HC48" s="176"/>
      <c r="HD48" s="176"/>
      <c r="HE48" s="176"/>
      <c r="HF48" s="176"/>
      <c r="HG48" s="176"/>
      <c r="HH48" s="176"/>
      <c r="HI48" s="176"/>
      <c r="HJ48" s="176"/>
      <c r="HK48" s="176"/>
      <c r="HL48" s="176"/>
      <c r="HM48" s="176"/>
      <c r="HN48" s="176"/>
      <c r="HO48" s="176"/>
      <c r="HP48" s="176"/>
      <c r="HQ48" s="176"/>
      <c r="HR48" s="176"/>
      <c r="HS48" s="176"/>
      <c r="HT48" s="176"/>
      <c r="HU48" s="176"/>
      <c r="HV48" s="176"/>
      <c r="HW48" s="176"/>
      <c r="HX48" s="176"/>
      <c r="HY48" s="176"/>
      <c r="HZ48" s="176"/>
      <c r="IA48" s="176"/>
      <c r="IB48" s="176"/>
      <c r="IC48" s="176"/>
      <c r="ID48" s="176"/>
      <c r="IE48" s="176"/>
      <c r="IF48" s="176"/>
      <c r="IG48" s="176"/>
      <c r="IH48" s="176"/>
      <c r="II48" s="176"/>
      <c r="IJ48" s="176"/>
      <c r="IK48" s="176"/>
      <c r="IL48" s="176"/>
      <c r="IM48" s="176"/>
      <c r="IN48" s="176"/>
      <c r="IO48" s="176"/>
      <c r="IP48" s="176"/>
      <c r="IQ48" s="176"/>
      <c r="IR48" s="176"/>
      <c r="IS48" s="176"/>
      <c r="IT48" s="176"/>
      <c r="IU48" s="176"/>
      <c r="IV48" s="176"/>
    </row>
    <row r="49" spans="1:256" ht="36">
      <c r="A49" s="180" t="s">
        <v>1220</v>
      </c>
      <c r="B49" s="180" t="s">
        <v>1240</v>
      </c>
      <c r="C49" s="182">
        <v>18.19</v>
      </c>
      <c r="D49" s="181"/>
      <c r="E49" s="186">
        <v>233</v>
      </c>
      <c r="F49" s="312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  <c r="FO49" s="176"/>
      <c r="FP49" s="176"/>
      <c r="FQ49" s="176"/>
      <c r="FR49" s="176"/>
      <c r="FS49" s="176"/>
      <c r="FT49" s="176"/>
      <c r="FU49" s="176"/>
      <c r="FV49" s="176"/>
      <c r="FW49" s="176"/>
      <c r="FX49" s="176"/>
      <c r="FY49" s="176"/>
      <c r="FZ49" s="176"/>
      <c r="GA49" s="176"/>
      <c r="GB49" s="176"/>
      <c r="GC49" s="176"/>
      <c r="GD49" s="176"/>
      <c r="GE49" s="176"/>
      <c r="GF49" s="176"/>
      <c r="GG49" s="176"/>
      <c r="GH49" s="176"/>
      <c r="GI49" s="176"/>
      <c r="GJ49" s="176"/>
      <c r="GK49" s="176"/>
      <c r="GL49" s="176"/>
      <c r="GM49" s="176"/>
      <c r="GN49" s="176"/>
      <c r="GO49" s="176"/>
      <c r="GP49" s="176"/>
      <c r="GQ49" s="176"/>
      <c r="GR49" s="176"/>
      <c r="GS49" s="176"/>
      <c r="GT49" s="176"/>
      <c r="GU49" s="176"/>
      <c r="GV49" s="176"/>
      <c r="GW49" s="176"/>
      <c r="GX49" s="176"/>
      <c r="GY49" s="176"/>
      <c r="GZ49" s="176"/>
      <c r="HA49" s="176"/>
      <c r="HB49" s="176"/>
      <c r="HC49" s="176"/>
      <c r="HD49" s="176"/>
      <c r="HE49" s="176"/>
      <c r="HF49" s="176"/>
      <c r="HG49" s="176"/>
      <c r="HH49" s="176"/>
      <c r="HI49" s="176"/>
      <c r="HJ49" s="176"/>
      <c r="HK49" s="176"/>
      <c r="HL49" s="176"/>
      <c r="HM49" s="176"/>
      <c r="HN49" s="176"/>
      <c r="HO49" s="176"/>
      <c r="HP49" s="176"/>
      <c r="HQ49" s="176"/>
      <c r="HR49" s="176"/>
      <c r="HS49" s="176"/>
      <c r="HT49" s="176"/>
      <c r="HU49" s="176"/>
      <c r="HV49" s="176"/>
      <c r="HW49" s="176"/>
      <c r="HX49" s="176"/>
      <c r="HY49" s="176"/>
      <c r="HZ49" s="176"/>
      <c r="IA49" s="176"/>
      <c r="IB49" s="176"/>
      <c r="IC49" s="176"/>
      <c r="ID49" s="176"/>
      <c r="IE49" s="176"/>
      <c r="IF49" s="176"/>
      <c r="IG49" s="176"/>
      <c r="IH49" s="176"/>
      <c r="II49" s="176"/>
      <c r="IJ49" s="176"/>
      <c r="IK49" s="176"/>
      <c r="IL49" s="176"/>
      <c r="IM49" s="176"/>
      <c r="IN49" s="176"/>
      <c r="IO49" s="176"/>
      <c r="IP49" s="176"/>
      <c r="IQ49" s="176"/>
      <c r="IR49" s="176"/>
      <c r="IS49" s="176"/>
      <c r="IT49" s="176"/>
      <c r="IU49" s="176"/>
      <c r="IV49" s="176"/>
    </row>
    <row r="50" spans="1:256" ht="60">
      <c r="A50" s="180" t="s">
        <v>1224</v>
      </c>
      <c r="B50" s="184"/>
      <c r="C50" s="182">
        <v>40.41</v>
      </c>
      <c r="D50" s="181"/>
      <c r="E50" s="186">
        <v>181</v>
      </c>
      <c r="F50" s="197" t="s">
        <v>1406</v>
      </c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  <c r="FR50" s="176"/>
      <c r="FS50" s="176"/>
      <c r="FT50" s="176"/>
      <c r="FU50" s="176"/>
      <c r="FV50" s="176"/>
      <c r="FW50" s="176"/>
      <c r="FX50" s="176"/>
      <c r="FY50" s="176"/>
      <c r="FZ50" s="176"/>
      <c r="GA50" s="176"/>
      <c r="GB50" s="176"/>
      <c r="GC50" s="176"/>
      <c r="GD50" s="176"/>
      <c r="GE50" s="176"/>
      <c r="GF50" s="176"/>
      <c r="GG50" s="176"/>
      <c r="GH50" s="176"/>
      <c r="GI50" s="176"/>
      <c r="GJ50" s="176"/>
      <c r="GK50" s="176"/>
      <c r="GL50" s="176"/>
      <c r="GM50" s="176"/>
      <c r="GN50" s="176"/>
      <c r="GO50" s="176"/>
      <c r="GP50" s="176"/>
      <c r="GQ50" s="176"/>
      <c r="GR50" s="176"/>
      <c r="GS50" s="176"/>
      <c r="GT50" s="176"/>
      <c r="GU50" s="176"/>
      <c r="GV50" s="176"/>
      <c r="GW50" s="176"/>
      <c r="GX50" s="176"/>
      <c r="GY50" s="176"/>
      <c r="GZ50" s="176"/>
      <c r="HA50" s="176"/>
      <c r="HB50" s="176"/>
      <c r="HC50" s="176"/>
      <c r="HD50" s="176"/>
      <c r="HE50" s="176"/>
      <c r="HF50" s="176"/>
      <c r="HG50" s="176"/>
      <c r="HH50" s="176"/>
      <c r="HI50" s="176"/>
      <c r="HJ50" s="176"/>
      <c r="HK50" s="176"/>
      <c r="HL50" s="176"/>
      <c r="HM50" s="176"/>
      <c r="HN50" s="176"/>
      <c r="HO50" s="176"/>
      <c r="HP50" s="176"/>
      <c r="HQ50" s="176"/>
      <c r="HR50" s="176"/>
      <c r="HS50" s="176"/>
      <c r="HT50" s="176"/>
      <c r="HU50" s="176"/>
      <c r="HV50" s="176"/>
      <c r="HW50" s="176"/>
      <c r="HX50" s="176"/>
      <c r="HY50" s="176"/>
      <c r="HZ50" s="176"/>
      <c r="IA50" s="176"/>
      <c r="IB50" s="176"/>
      <c r="IC50" s="176"/>
      <c r="ID50" s="176"/>
      <c r="IE50" s="176"/>
      <c r="IF50" s="176"/>
      <c r="IG50" s="176"/>
      <c r="IH50" s="176"/>
      <c r="II50" s="176"/>
      <c r="IJ50" s="176"/>
      <c r="IK50" s="176"/>
      <c r="IL50" s="176"/>
      <c r="IM50" s="176"/>
      <c r="IN50" s="176"/>
      <c r="IO50" s="176"/>
      <c r="IP50" s="176"/>
      <c r="IQ50" s="176"/>
      <c r="IR50" s="176"/>
      <c r="IS50" s="176"/>
      <c r="IT50" s="176"/>
      <c r="IU50" s="176"/>
      <c r="IV50" s="176"/>
    </row>
    <row r="51" spans="1:256" ht="36">
      <c r="A51" s="180" t="s">
        <v>1224</v>
      </c>
      <c r="B51" s="184"/>
      <c r="C51" s="182">
        <v>3</v>
      </c>
      <c r="D51" s="181"/>
      <c r="E51" s="186">
        <v>47</v>
      </c>
      <c r="F51" s="197" t="s">
        <v>1407</v>
      </c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  <c r="FR51" s="176"/>
      <c r="FS51" s="176"/>
      <c r="FT51" s="176"/>
      <c r="FU51" s="176"/>
      <c r="FV51" s="176"/>
      <c r="FW51" s="176"/>
      <c r="FX51" s="176"/>
      <c r="FY51" s="176"/>
      <c r="FZ51" s="176"/>
      <c r="GA51" s="176"/>
      <c r="GB51" s="176"/>
      <c r="GC51" s="176"/>
      <c r="GD51" s="176"/>
      <c r="GE51" s="176"/>
      <c r="GF51" s="176"/>
      <c r="GG51" s="176"/>
      <c r="GH51" s="176"/>
      <c r="GI51" s="176"/>
      <c r="GJ51" s="176"/>
      <c r="GK51" s="176"/>
      <c r="GL51" s="176"/>
      <c r="GM51" s="176"/>
      <c r="GN51" s="176"/>
      <c r="GO51" s="176"/>
      <c r="GP51" s="176"/>
      <c r="GQ51" s="176"/>
      <c r="GR51" s="176"/>
      <c r="GS51" s="176"/>
      <c r="GT51" s="176"/>
      <c r="GU51" s="176"/>
      <c r="GV51" s="176"/>
      <c r="GW51" s="176"/>
      <c r="GX51" s="176"/>
      <c r="GY51" s="176"/>
      <c r="GZ51" s="176"/>
      <c r="HA51" s="176"/>
      <c r="HB51" s="176"/>
      <c r="HC51" s="176"/>
      <c r="HD51" s="176"/>
      <c r="HE51" s="176"/>
      <c r="HF51" s="176"/>
      <c r="HG51" s="176"/>
      <c r="HH51" s="176"/>
      <c r="HI51" s="176"/>
      <c r="HJ51" s="176"/>
      <c r="HK51" s="176"/>
      <c r="HL51" s="176"/>
      <c r="HM51" s="176"/>
      <c r="HN51" s="176"/>
      <c r="HO51" s="176"/>
      <c r="HP51" s="176"/>
      <c r="HQ51" s="176"/>
      <c r="HR51" s="176"/>
      <c r="HS51" s="176"/>
      <c r="HT51" s="176"/>
      <c r="HU51" s="176"/>
      <c r="HV51" s="176"/>
      <c r="HW51" s="176"/>
      <c r="HX51" s="176"/>
      <c r="HY51" s="176"/>
      <c r="HZ51" s="176"/>
      <c r="IA51" s="176"/>
      <c r="IB51" s="176"/>
      <c r="IC51" s="176"/>
      <c r="ID51" s="176"/>
      <c r="IE51" s="176"/>
      <c r="IF51" s="176"/>
      <c r="IG51" s="176"/>
      <c r="IH51" s="176"/>
      <c r="II51" s="176"/>
      <c r="IJ51" s="176"/>
      <c r="IK51" s="176"/>
      <c r="IL51" s="176"/>
      <c r="IM51" s="176"/>
      <c r="IN51" s="176"/>
      <c r="IO51" s="176"/>
      <c r="IP51" s="176"/>
      <c r="IQ51" s="176"/>
      <c r="IR51" s="176"/>
      <c r="IS51" s="176"/>
      <c r="IT51" s="176"/>
      <c r="IU51" s="176"/>
      <c r="IV51" s="176"/>
    </row>
    <row r="52" spans="1:256" ht="48">
      <c r="A52" s="180" t="s">
        <v>1219</v>
      </c>
      <c r="B52" s="180" t="s">
        <v>38</v>
      </c>
      <c r="C52" s="182">
        <v>53.58</v>
      </c>
      <c r="D52" s="181"/>
      <c r="E52" s="186">
        <v>79</v>
      </c>
      <c r="F52" s="197" t="s">
        <v>1408</v>
      </c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  <c r="FL52" s="176"/>
      <c r="FM52" s="176"/>
      <c r="FN52" s="176"/>
      <c r="FO52" s="176"/>
      <c r="FP52" s="176"/>
      <c r="FQ52" s="176"/>
      <c r="FR52" s="176"/>
      <c r="FS52" s="176"/>
      <c r="FT52" s="176"/>
      <c r="FU52" s="176"/>
      <c r="FV52" s="176"/>
      <c r="FW52" s="176"/>
      <c r="FX52" s="176"/>
      <c r="FY52" s="176"/>
      <c r="FZ52" s="176"/>
      <c r="GA52" s="176"/>
      <c r="GB52" s="176"/>
      <c r="GC52" s="176"/>
      <c r="GD52" s="176"/>
      <c r="GE52" s="176"/>
      <c r="GF52" s="176"/>
      <c r="GG52" s="176"/>
      <c r="GH52" s="176"/>
      <c r="GI52" s="176"/>
      <c r="GJ52" s="176"/>
      <c r="GK52" s="176"/>
      <c r="GL52" s="176"/>
      <c r="GM52" s="176"/>
      <c r="GN52" s="176"/>
      <c r="GO52" s="176"/>
      <c r="GP52" s="176"/>
      <c r="GQ52" s="176"/>
      <c r="GR52" s="176"/>
      <c r="GS52" s="176"/>
      <c r="GT52" s="176"/>
      <c r="GU52" s="176"/>
      <c r="GV52" s="176"/>
      <c r="GW52" s="176"/>
      <c r="GX52" s="176"/>
      <c r="GY52" s="176"/>
      <c r="GZ52" s="176"/>
      <c r="HA52" s="176"/>
      <c r="HB52" s="176"/>
      <c r="HC52" s="176"/>
      <c r="HD52" s="176"/>
      <c r="HE52" s="176"/>
      <c r="HF52" s="176"/>
      <c r="HG52" s="176"/>
      <c r="HH52" s="176"/>
      <c r="HI52" s="176"/>
      <c r="HJ52" s="176"/>
      <c r="HK52" s="176"/>
      <c r="HL52" s="176"/>
      <c r="HM52" s="176"/>
      <c r="HN52" s="176"/>
      <c r="HO52" s="176"/>
      <c r="HP52" s="176"/>
      <c r="HQ52" s="176"/>
      <c r="HR52" s="176"/>
      <c r="HS52" s="176"/>
      <c r="HT52" s="176"/>
      <c r="HU52" s="176"/>
      <c r="HV52" s="176"/>
      <c r="HW52" s="176"/>
      <c r="HX52" s="176"/>
      <c r="HY52" s="176"/>
      <c r="HZ52" s="176"/>
      <c r="IA52" s="176"/>
      <c r="IB52" s="176"/>
      <c r="IC52" s="176"/>
      <c r="ID52" s="176"/>
      <c r="IE52" s="176"/>
      <c r="IF52" s="176"/>
      <c r="IG52" s="176"/>
      <c r="IH52" s="176"/>
      <c r="II52" s="176"/>
      <c r="IJ52" s="176"/>
      <c r="IK52" s="176"/>
      <c r="IL52" s="176"/>
      <c r="IM52" s="176"/>
      <c r="IN52" s="176"/>
      <c r="IO52" s="176"/>
      <c r="IP52" s="176"/>
      <c r="IQ52" s="176"/>
      <c r="IR52" s="176"/>
      <c r="IS52" s="176"/>
      <c r="IT52" s="176"/>
      <c r="IU52" s="176"/>
      <c r="IV52" s="176"/>
    </row>
    <row r="53" spans="1:256" ht="48">
      <c r="A53" s="180" t="s">
        <v>1219</v>
      </c>
      <c r="B53" s="180" t="s">
        <v>38</v>
      </c>
      <c r="C53" s="182">
        <v>57</v>
      </c>
      <c r="D53" s="181" t="s">
        <v>1242</v>
      </c>
      <c r="E53" s="186">
        <v>15</v>
      </c>
      <c r="F53" s="197" t="s">
        <v>1408</v>
      </c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  <c r="FL53" s="176"/>
      <c r="FM53" s="176"/>
      <c r="FN53" s="176"/>
      <c r="FO53" s="176"/>
      <c r="FP53" s="176"/>
      <c r="FQ53" s="176"/>
      <c r="FR53" s="176"/>
      <c r="FS53" s="176"/>
      <c r="FT53" s="176"/>
      <c r="FU53" s="176"/>
      <c r="FV53" s="176"/>
      <c r="FW53" s="176"/>
      <c r="FX53" s="176"/>
      <c r="FY53" s="176"/>
      <c r="FZ53" s="176"/>
      <c r="GA53" s="176"/>
      <c r="GB53" s="176"/>
      <c r="GC53" s="176"/>
      <c r="GD53" s="176"/>
      <c r="GE53" s="176"/>
      <c r="GF53" s="176"/>
      <c r="GG53" s="176"/>
      <c r="GH53" s="176"/>
      <c r="GI53" s="176"/>
      <c r="GJ53" s="176"/>
      <c r="GK53" s="176"/>
      <c r="GL53" s="176"/>
      <c r="GM53" s="176"/>
      <c r="GN53" s="176"/>
      <c r="GO53" s="176"/>
      <c r="GP53" s="176"/>
      <c r="GQ53" s="176"/>
      <c r="GR53" s="176"/>
      <c r="GS53" s="176"/>
      <c r="GT53" s="176"/>
      <c r="GU53" s="176"/>
      <c r="GV53" s="176"/>
      <c r="GW53" s="176"/>
      <c r="GX53" s="176"/>
      <c r="GY53" s="176"/>
      <c r="GZ53" s="176"/>
      <c r="HA53" s="176"/>
      <c r="HB53" s="176"/>
      <c r="HC53" s="176"/>
      <c r="HD53" s="176"/>
      <c r="HE53" s="176"/>
      <c r="HF53" s="176"/>
      <c r="HG53" s="176"/>
      <c r="HH53" s="176"/>
      <c r="HI53" s="176"/>
      <c r="HJ53" s="176"/>
      <c r="HK53" s="176"/>
      <c r="HL53" s="176"/>
      <c r="HM53" s="176"/>
      <c r="HN53" s="176"/>
      <c r="HO53" s="176"/>
      <c r="HP53" s="176"/>
      <c r="HQ53" s="176"/>
      <c r="HR53" s="176"/>
      <c r="HS53" s="176"/>
      <c r="HT53" s="176"/>
      <c r="HU53" s="176"/>
      <c r="HV53" s="176"/>
      <c r="HW53" s="176"/>
      <c r="HX53" s="176"/>
      <c r="HY53" s="176"/>
      <c r="HZ53" s="176"/>
      <c r="IA53" s="176"/>
      <c r="IB53" s="176"/>
      <c r="IC53" s="176"/>
      <c r="ID53" s="176"/>
      <c r="IE53" s="176"/>
      <c r="IF53" s="176"/>
      <c r="IG53" s="176"/>
      <c r="IH53" s="176"/>
      <c r="II53" s="176"/>
      <c r="IJ53" s="176"/>
      <c r="IK53" s="176"/>
      <c r="IL53" s="176"/>
      <c r="IM53" s="176"/>
      <c r="IN53" s="176"/>
      <c r="IO53" s="176"/>
      <c r="IP53" s="176"/>
      <c r="IQ53" s="176"/>
      <c r="IR53" s="176"/>
      <c r="IS53" s="176"/>
      <c r="IT53" s="176"/>
      <c r="IU53" s="176"/>
      <c r="IV53" s="176"/>
    </row>
    <row r="54" spans="1:256" ht="48">
      <c r="A54" s="180" t="s">
        <v>1215</v>
      </c>
      <c r="B54" s="180" t="s">
        <v>38</v>
      </c>
      <c r="C54" s="182">
        <v>18</v>
      </c>
      <c r="D54" s="181" t="s">
        <v>1243</v>
      </c>
      <c r="E54" s="186">
        <v>26</v>
      </c>
      <c r="F54" s="197" t="s">
        <v>1408</v>
      </c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6"/>
      <c r="FF54" s="176"/>
      <c r="FG54" s="176"/>
      <c r="FH54" s="176"/>
      <c r="FI54" s="176"/>
      <c r="FJ54" s="176"/>
      <c r="FK54" s="176"/>
      <c r="FL54" s="176"/>
      <c r="FM54" s="176"/>
      <c r="FN54" s="176"/>
      <c r="FO54" s="176"/>
      <c r="FP54" s="176"/>
      <c r="FQ54" s="176"/>
      <c r="FR54" s="176"/>
      <c r="FS54" s="176"/>
      <c r="FT54" s="176"/>
      <c r="FU54" s="176"/>
      <c r="FV54" s="176"/>
      <c r="FW54" s="176"/>
      <c r="FX54" s="176"/>
      <c r="FY54" s="176"/>
      <c r="FZ54" s="176"/>
      <c r="GA54" s="176"/>
      <c r="GB54" s="176"/>
      <c r="GC54" s="176"/>
      <c r="GD54" s="176"/>
      <c r="GE54" s="176"/>
      <c r="GF54" s="176"/>
      <c r="GG54" s="176"/>
      <c r="GH54" s="176"/>
      <c r="GI54" s="176"/>
      <c r="GJ54" s="176"/>
      <c r="GK54" s="176"/>
      <c r="GL54" s="176"/>
      <c r="GM54" s="176"/>
      <c r="GN54" s="176"/>
      <c r="GO54" s="176"/>
      <c r="GP54" s="176"/>
      <c r="GQ54" s="176"/>
      <c r="GR54" s="176"/>
      <c r="GS54" s="176"/>
      <c r="GT54" s="176"/>
      <c r="GU54" s="176"/>
      <c r="GV54" s="176"/>
      <c r="GW54" s="176"/>
      <c r="GX54" s="176"/>
      <c r="GY54" s="176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176"/>
      <c r="IM54" s="176"/>
      <c r="IN54" s="176"/>
      <c r="IO54" s="176"/>
      <c r="IP54" s="176"/>
      <c r="IQ54" s="176"/>
      <c r="IR54" s="176"/>
      <c r="IS54" s="176"/>
      <c r="IT54" s="176"/>
      <c r="IU54" s="176"/>
      <c r="IV54" s="176"/>
    </row>
    <row r="55" spans="1:256" ht="48">
      <c r="A55" s="180" t="s">
        <v>1215</v>
      </c>
      <c r="B55" s="180" t="s">
        <v>38</v>
      </c>
      <c r="C55" s="182">
        <v>23</v>
      </c>
      <c r="D55" s="181" t="s">
        <v>486</v>
      </c>
      <c r="E55" s="186">
        <v>35</v>
      </c>
      <c r="F55" s="197" t="s">
        <v>1408</v>
      </c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6"/>
      <c r="EQ55" s="176"/>
      <c r="ER55" s="176"/>
      <c r="ES55" s="176"/>
      <c r="ET55" s="176"/>
      <c r="EU55" s="176"/>
      <c r="EV55" s="176"/>
      <c r="EW55" s="176"/>
      <c r="EX55" s="176"/>
      <c r="EY55" s="176"/>
      <c r="EZ55" s="176"/>
      <c r="FA55" s="176"/>
      <c r="FB55" s="176"/>
      <c r="FC55" s="176"/>
      <c r="FD55" s="176"/>
      <c r="FE55" s="176"/>
      <c r="FF55" s="176"/>
      <c r="FG55" s="176"/>
      <c r="FH55" s="176"/>
      <c r="FI55" s="176"/>
      <c r="FJ55" s="176"/>
      <c r="FK55" s="176"/>
      <c r="FL55" s="176"/>
      <c r="FM55" s="176"/>
      <c r="FN55" s="176"/>
      <c r="FO55" s="176"/>
      <c r="FP55" s="176"/>
      <c r="FQ55" s="176"/>
      <c r="FR55" s="176"/>
      <c r="FS55" s="176"/>
      <c r="FT55" s="176"/>
      <c r="FU55" s="176"/>
      <c r="FV55" s="176"/>
      <c r="FW55" s="176"/>
      <c r="FX55" s="176"/>
      <c r="FY55" s="176"/>
      <c r="FZ55" s="176"/>
      <c r="GA55" s="176"/>
      <c r="GB55" s="176"/>
      <c r="GC55" s="176"/>
      <c r="GD55" s="176"/>
      <c r="GE55" s="176"/>
      <c r="GF55" s="176"/>
      <c r="GG55" s="176"/>
      <c r="GH55" s="176"/>
      <c r="GI55" s="176"/>
      <c r="GJ55" s="176"/>
      <c r="GK55" s="176"/>
      <c r="GL55" s="176"/>
      <c r="GM55" s="176"/>
      <c r="GN55" s="176"/>
      <c r="GO55" s="176"/>
      <c r="GP55" s="176"/>
      <c r="GQ55" s="176"/>
      <c r="GR55" s="176"/>
      <c r="GS55" s="176"/>
      <c r="GT55" s="176"/>
      <c r="GU55" s="176"/>
      <c r="GV55" s="176"/>
      <c r="GW55" s="176"/>
      <c r="GX55" s="176"/>
      <c r="GY55" s="176"/>
      <c r="GZ55" s="176"/>
      <c r="HA55" s="176"/>
      <c r="HB55" s="176"/>
      <c r="HC55" s="176"/>
      <c r="HD55" s="176"/>
      <c r="HE55" s="176"/>
      <c r="HF55" s="176"/>
      <c r="HG55" s="176"/>
      <c r="HH55" s="176"/>
      <c r="HI55" s="176"/>
      <c r="HJ55" s="176"/>
      <c r="HK55" s="176"/>
      <c r="HL55" s="176"/>
      <c r="HM55" s="176"/>
      <c r="HN55" s="176"/>
      <c r="HO55" s="176"/>
      <c r="HP55" s="176"/>
      <c r="HQ55" s="176"/>
      <c r="HR55" s="176"/>
      <c r="HS55" s="176"/>
      <c r="HT55" s="176"/>
      <c r="HU55" s="176"/>
      <c r="HV55" s="176"/>
      <c r="HW55" s="176"/>
      <c r="HX55" s="176"/>
      <c r="HY55" s="176"/>
      <c r="HZ55" s="176"/>
      <c r="IA55" s="176"/>
      <c r="IB55" s="176"/>
      <c r="IC55" s="176"/>
      <c r="ID55" s="176"/>
      <c r="IE55" s="176"/>
      <c r="IF55" s="176"/>
      <c r="IG55" s="176"/>
      <c r="IH55" s="176"/>
      <c r="II55" s="176"/>
      <c r="IJ55" s="176"/>
      <c r="IK55" s="176"/>
      <c r="IL55" s="176"/>
      <c r="IM55" s="176"/>
      <c r="IN55" s="176"/>
      <c r="IO55" s="176"/>
      <c r="IP55" s="176"/>
      <c r="IQ55" s="176"/>
      <c r="IR55" s="176"/>
      <c r="IS55" s="176"/>
      <c r="IT55" s="176"/>
      <c r="IU55" s="176"/>
      <c r="IV55" s="176"/>
    </row>
    <row r="56" spans="1:256" ht="48">
      <c r="A56" s="180" t="s">
        <v>1215</v>
      </c>
      <c r="B56" s="180" t="s">
        <v>38</v>
      </c>
      <c r="C56" s="182">
        <v>25</v>
      </c>
      <c r="D56" s="181" t="s">
        <v>1223</v>
      </c>
      <c r="E56" s="186">
        <v>44</v>
      </c>
      <c r="F56" s="197" t="s">
        <v>1408</v>
      </c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  <c r="EW56" s="176"/>
      <c r="EX56" s="176"/>
      <c r="EY56" s="176"/>
      <c r="EZ56" s="176"/>
      <c r="FA56" s="176"/>
      <c r="FB56" s="176"/>
      <c r="FC56" s="176"/>
      <c r="FD56" s="176"/>
      <c r="FE56" s="176"/>
      <c r="FF56" s="176"/>
      <c r="FG56" s="176"/>
      <c r="FH56" s="176"/>
      <c r="FI56" s="176"/>
      <c r="FJ56" s="176"/>
      <c r="FK56" s="176"/>
      <c r="FL56" s="176"/>
      <c r="FM56" s="176"/>
      <c r="FN56" s="176"/>
      <c r="FO56" s="176"/>
      <c r="FP56" s="176"/>
      <c r="FQ56" s="176"/>
      <c r="FR56" s="176"/>
      <c r="FS56" s="176"/>
      <c r="FT56" s="176"/>
      <c r="FU56" s="176"/>
      <c r="FV56" s="176"/>
      <c r="FW56" s="176"/>
      <c r="FX56" s="176"/>
      <c r="FY56" s="176"/>
      <c r="FZ56" s="176"/>
      <c r="GA56" s="176"/>
      <c r="GB56" s="176"/>
      <c r="GC56" s="176"/>
      <c r="GD56" s="176"/>
      <c r="GE56" s="176"/>
      <c r="GF56" s="176"/>
      <c r="GG56" s="176"/>
      <c r="GH56" s="176"/>
      <c r="GI56" s="176"/>
      <c r="GJ56" s="176"/>
      <c r="GK56" s="176"/>
      <c r="GL56" s="176"/>
      <c r="GM56" s="176"/>
      <c r="GN56" s="176"/>
      <c r="GO56" s="176"/>
      <c r="GP56" s="176"/>
      <c r="GQ56" s="176"/>
      <c r="GR56" s="176"/>
      <c r="GS56" s="176"/>
      <c r="GT56" s="176"/>
      <c r="GU56" s="176"/>
      <c r="GV56" s="176"/>
      <c r="GW56" s="176"/>
      <c r="GX56" s="176"/>
      <c r="GY56" s="176"/>
      <c r="GZ56" s="176"/>
      <c r="HA56" s="176"/>
      <c r="HB56" s="176"/>
      <c r="HC56" s="176"/>
      <c r="HD56" s="176"/>
      <c r="HE56" s="176"/>
      <c r="HF56" s="176"/>
      <c r="HG56" s="176"/>
      <c r="HH56" s="176"/>
      <c r="HI56" s="176"/>
      <c r="HJ56" s="176"/>
      <c r="HK56" s="176"/>
      <c r="HL56" s="176"/>
      <c r="HM56" s="176"/>
      <c r="HN56" s="176"/>
      <c r="HO56" s="176"/>
      <c r="HP56" s="176"/>
      <c r="HQ56" s="176"/>
      <c r="HR56" s="176"/>
      <c r="HS56" s="176"/>
      <c r="HT56" s="176"/>
      <c r="HU56" s="176"/>
      <c r="HV56" s="176"/>
      <c r="HW56" s="176"/>
      <c r="HX56" s="176"/>
      <c r="HY56" s="176"/>
      <c r="HZ56" s="176"/>
      <c r="IA56" s="176"/>
      <c r="IB56" s="176"/>
      <c r="IC56" s="176"/>
      <c r="ID56" s="176"/>
      <c r="IE56" s="176"/>
      <c r="IF56" s="176"/>
      <c r="IG56" s="176"/>
      <c r="IH56" s="176"/>
      <c r="II56" s="176"/>
      <c r="IJ56" s="176"/>
      <c r="IK56" s="176"/>
      <c r="IL56" s="176"/>
      <c r="IM56" s="176"/>
      <c r="IN56" s="176"/>
      <c r="IO56" s="176"/>
      <c r="IP56" s="176"/>
      <c r="IQ56" s="176"/>
      <c r="IR56" s="176"/>
      <c r="IS56" s="176"/>
      <c r="IT56" s="176"/>
      <c r="IU56" s="176"/>
      <c r="IV56" s="176"/>
    </row>
    <row r="57" spans="1:256" ht="48">
      <c r="A57" s="180" t="s">
        <v>1215</v>
      </c>
      <c r="B57" s="180" t="s">
        <v>38</v>
      </c>
      <c r="C57" s="182">
        <v>27</v>
      </c>
      <c r="D57" s="181" t="s">
        <v>486</v>
      </c>
      <c r="E57" s="186">
        <v>46</v>
      </c>
      <c r="F57" s="197" t="s">
        <v>1408</v>
      </c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  <c r="DV57" s="176"/>
      <c r="DW57" s="176"/>
      <c r="DX57" s="176"/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6"/>
      <c r="EK57" s="176"/>
      <c r="EL57" s="176"/>
      <c r="EM57" s="176"/>
      <c r="EN57" s="176"/>
      <c r="EO57" s="176"/>
      <c r="EP57" s="176"/>
      <c r="EQ57" s="176"/>
      <c r="ER57" s="176"/>
      <c r="ES57" s="176"/>
      <c r="ET57" s="176"/>
      <c r="EU57" s="176"/>
      <c r="EV57" s="176"/>
      <c r="EW57" s="176"/>
      <c r="EX57" s="176"/>
      <c r="EY57" s="176"/>
      <c r="EZ57" s="176"/>
      <c r="FA57" s="176"/>
      <c r="FB57" s="176"/>
      <c r="FC57" s="176"/>
      <c r="FD57" s="176"/>
      <c r="FE57" s="176"/>
      <c r="FF57" s="176"/>
      <c r="FG57" s="176"/>
      <c r="FH57" s="176"/>
      <c r="FI57" s="176"/>
      <c r="FJ57" s="176"/>
      <c r="FK57" s="176"/>
      <c r="FL57" s="176"/>
      <c r="FM57" s="176"/>
      <c r="FN57" s="176"/>
      <c r="FO57" s="176"/>
      <c r="FP57" s="176"/>
      <c r="FQ57" s="176"/>
      <c r="FR57" s="176"/>
      <c r="FS57" s="176"/>
      <c r="FT57" s="176"/>
      <c r="FU57" s="176"/>
      <c r="FV57" s="176"/>
      <c r="FW57" s="176"/>
      <c r="FX57" s="176"/>
      <c r="FY57" s="176"/>
      <c r="FZ57" s="176"/>
      <c r="GA57" s="176"/>
      <c r="GB57" s="176"/>
      <c r="GC57" s="176"/>
      <c r="GD57" s="176"/>
      <c r="GE57" s="176"/>
      <c r="GF57" s="176"/>
      <c r="GG57" s="176"/>
      <c r="GH57" s="176"/>
      <c r="GI57" s="176"/>
      <c r="GJ57" s="176"/>
      <c r="GK57" s="176"/>
      <c r="GL57" s="176"/>
      <c r="GM57" s="176"/>
      <c r="GN57" s="176"/>
      <c r="GO57" s="176"/>
      <c r="GP57" s="176"/>
      <c r="GQ57" s="176"/>
      <c r="GR57" s="176"/>
      <c r="GS57" s="176"/>
      <c r="GT57" s="176"/>
      <c r="GU57" s="176"/>
      <c r="GV57" s="176"/>
      <c r="GW57" s="176"/>
      <c r="GX57" s="176"/>
      <c r="GY57" s="176"/>
      <c r="GZ57" s="176"/>
      <c r="HA57" s="176"/>
      <c r="HB57" s="176"/>
      <c r="HC57" s="176"/>
      <c r="HD57" s="176"/>
      <c r="HE57" s="176"/>
      <c r="HF57" s="176"/>
      <c r="HG57" s="176"/>
      <c r="HH57" s="176"/>
      <c r="HI57" s="176"/>
      <c r="HJ57" s="176"/>
      <c r="HK57" s="176"/>
      <c r="HL57" s="176"/>
      <c r="HM57" s="176"/>
      <c r="HN57" s="176"/>
      <c r="HO57" s="176"/>
      <c r="HP57" s="176"/>
      <c r="HQ57" s="176"/>
      <c r="HR57" s="176"/>
      <c r="HS57" s="176"/>
      <c r="HT57" s="176"/>
      <c r="HU57" s="176"/>
      <c r="HV57" s="176"/>
      <c r="HW57" s="176"/>
      <c r="HX57" s="176"/>
      <c r="HY57" s="176"/>
      <c r="HZ57" s="176"/>
      <c r="IA57" s="176"/>
      <c r="IB57" s="176"/>
      <c r="IC57" s="176"/>
      <c r="ID57" s="176"/>
      <c r="IE57" s="176"/>
      <c r="IF57" s="176"/>
      <c r="IG57" s="176"/>
      <c r="IH57" s="176"/>
      <c r="II57" s="176"/>
      <c r="IJ57" s="176"/>
      <c r="IK57" s="176"/>
      <c r="IL57" s="176"/>
      <c r="IM57" s="176"/>
      <c r="IN57" s="176"/>
      <c r="IO57" s="176"/>
      <c r="IP57" s="176"/>
      <c r="IQ57" s="176"/>
      <c r="IR57" s="176"/>
      <c r="IS57" s="176"/>
      <c r="IT57" s="176"/>
      <c r="IU57" s="176"/>
      <c r="IV57" s="176"/>
    </row>
    <row r="58" spans="1:256" ht="48">
      <c r="A58" s="180" t="s">
        <v>1220</v>
      </c>
      <c r="B58" s="180" t="s">
        <v>38</v>
      </c>
      <c r="C58" s="182">
        <v>3</v>
      </c>
      <c r="D58" s="181" t="s">
        <v>1226</v>
      </c>
      <c r="E58" s="186">
        <v>14</v>
      </c>
      <c r="F58" s="197" t="s">
        <v>1408</v>
      </c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6"/>
      <c r="EK58" s="176"/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6"/>
      <c r="EX58" s="176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76"/>
      <c r="FK58" s="176"/>
      <c r="FL58" s="176"/>
      <c r="FM58" s="176"/>
      <c r="FN58" s="176"/>
      <c r="FO58" s="176"/>
      <c r="FP58" s="176"/>
      <c r="FQ58" s="176"/>
      <c r="FR58" s="176"/>
      <c r="FS58" s="176"/>
      <c r="FT58" s="176"/>
      <c r="FU58" s="176"/>
      <c r="FV58" s="176"/>
      <c r="FW58" s="176"/>
      <c r="FX58" s="176"/>
      <c r="FY58" s="176"/>
      <c r="FZ58" s="176"/>
      <c r="GA58" s="176"/>
      <c r="GB58" s="176"/>
      <c r="GC58" s="176"/>
      <c r="GD58" s="176"/>
      <c r="GE58" s="176"/>
      <c r="GF58" s="176"/>
      <c r="GG58" s="176"/>
      <c r="GH58" s="176"/>
      <c r="GI58" s="176"/>
      <c r="GJ58" s="176"/>
      <c r="GK58" s="176"/>
      <c r="GL58" s="176"/>
      <c r="GM58" s="176"/>
      <c r="GN58" s="176"/>
      <c r="GO58" s="176"/>
      <c r="GP58" s="176"/>
      <c r="GQ58" s="176"/>
      <c r="GR58" s="176"/>
      <c r="GS58" s="176"/>
      <c r="GT58" s="176"/>
      <c r="GU58" s="176"/>
      <c r="GV58" s="176"/>
      <c r="GW58" s="176"/>
      <c r="GX58" s="176"/>
      <c r="GY58" s="176"/>
      <c r="GZ58" s="176"/>
      <c r="HA58" s="176"/>
      <c r="HB58" s="176"/>
      <c r="HC58" s="176"/>
      <c r="HD58" s="176"/>
      <c r="HE58" s="176"/>
      <c r="HF58" s="176"/>
      <c r="HG58" s="176"/>
      <c r="HH58" s="176"/>
      <c r="HI58" s="176"/>
      <c r="HJ58" s="176"/>
      <c r="HK58" s="176"/>
      <c r="HL58" s="176"/>
      <c r="HM58" s="176"/>
      <c r="HN58" s="176"/>
      <c r="HO58" s="176"/>
      <c r="HP58" s="176"/>
      <c r="HQ58" s="176"/>
      <c r="HR58" s="176"/>
      <c r="HS58" s="176"/>
      <c r="HT58" s="176"/>
      <c r="HU58" s="176"/>
      <c r="HV58" s="176"/>
      <c r="HW58" s="176"/>
      <c r="HX58" s="176"/>
      <c r="HY58" s="176"/>
      <c r="HZ58" s="176"/>
      <c r="IA58" s="176"/>
      <c r="IB58" s="176"/>
      <c r="IC58" s="176"/>
      <c r="ID58" s="176"/>
      <c r="IE58" s="176"/>
      <c r="IF58" s="176"/>
      <c r="IG58" s="176"/>
      <c r="IH58" s="176"/>
      <c r="II58" s="176"/>
      <c r="IJ58" s="176"/>
      <c r="IK58" s="176"/>
      <c r="IL58" s="176"/>
      <c r="IM58" s="176"/>
      <c r="IN58" s="176"/>
      <c r="IO58" s="176"/>
      <c r="IP58" s="176"/>
      <c r="IQ58" s="176"/>
      <c r="IR58" s="176"/>
      <c r="IS58" s="176"/>
      <c r="IT58" s="176"/>
      <c r="IU58" s="176"/>
      <c r="IV58" s="176"/>
    </row>
    <row r="59" spans="1:256" ht="48">
      <c r="A59" s="180" t="s">
        <v>1220</v>
      </c>
      <c r="B59" s="180" t="s">
        <v>38</v>
      </c>
      <c r="C59" s="182">
        <v>10</v>
      </c>
      <c r="D59" s="181" t="s">
        <v>1244</v>
      </c>
      <c r="E59" s="186">
        <v>42</v>
      </c>
      <c r="F59" s="197" t="s">
        <v>1408</v>
      </c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6"/>
      <c r="EK59" s="176"/>
      <c r="EL59" s="176"/>
      <c r="EM59" s="176"/>
      <c r="EN59" s="176"/>
      <c r="EO59" s="176"/>
      <c r="EP59" s="176"/>
      <c r="EQ59" s="176"/>
      <c r="ER59" s="176"/>
      <c r="ES59" s="176"/>
      <c r="ET59" s="176"/>
      <c r="EU59" s="176"/>
      <c r="EV59" s="176"/>
      <c r="EW59" s="176"/>
      <c r="EX59" s="176"/>
      <c r="EY59" s="176"/>
      <c r="EZ59" s="176"/>
      <c r="FA59" s="176"/>
      <c r="FB59" s="176"/>
      <c r="FC59" s="176"/>
      <c r="FD59" s="176"/>
      <c r="FE59" s="176"/>
      <c r="FF59" s="176"/>
      <c r="FG59" s="176"/>
      <c r="FH59" s="176"/>
      <c r="FI59" s="176"/>
      <c r="FJ59" s="176"/>
      <c r="FK59" s="176"/>
      <c r="FL59" s="176"/>
      <c r="FM59" s="176"/>
      <c r="FN59" s="176"/>
      <c r="FO59" s="176"/>
      <c r="FP59" s="176"/>
      <c r="FQ59" s="176"/>
      <c r="FR59" s="176"/>
      <c r="FS59" s="176"/>
      <c r="FT59" s="176"/>
      <c r="FU59" s="176"/>
      <c r="FV59" s="176"/>
      <c r="FW59" s="176"/>
      <c r="FX59" s="176"/>
      <c r="FY59" s="176"/>
      <c r="FZ59" s="176"/>
      <c r="GA59" s="176"/>
      <c r="GB59" s="176"/>
      <c r="GC59" s="176"/>
      <c r="GD59" s="176"/>
      <c r="GE59" s="176"/>
      <c r="GF59" s="176"/>
      <c r="GG59" s="176"/>
      <c r="GH59" s="176"/>
      <c r="GI59" s="176"/>
      <c r="GJ59" s="176"/>
      <c r="GK59" s="176"/>
      <c r="GL59" s="176"/>
      <c r="GM59" s="176"/>
      <c r="GN59" s="176"/>
      <c r="GO59" s="176"/>
      <c r="GP59" s="176"/>
      <c r="GQ59" s="176"/>
      <c r="GR59" s="176"/>
      <c r="GS59" s="176"/>
      <c r="GT59" s="176"/>
      <c r="GU59" s="176"/>
      <c r="GV59" s="176"/>
      <c r="GW59" s="176"/>
      <c r="GX59" s="176"/>
      <c r="GY59" s="176"/>
      <c r="GZ59" s="176"/>
      <c r="HA59" s="176"/>
      <c r="HB59" s="176"/>
      <c r="HC59" s="176"/>
      <c r="HD59" s="176"/>
      <c r="HE59" s="176"/>
      <c r="HF59" s="176"/>
      <c r="HG59" s="176"/>
      <c r="HH59" s="176"/>
      <c r="HI59" s="176"/>
      <c r="HJ59" s="176"/>
      <c r="HK59" s="176"/>
      <c r="HL59" s="176"/>
      <c r="HM59" s="176"/>
      <c r="HN59" s="176"/>
      <c r="HO59" s="176"/>
      <c r="HP59" s="176"/>
      <c r="HQ59" s="176"/>
      <c r="HR59" s="176"/>
      <c r="HS59" s="176"/>
      <c r="HT59" s="176"/>
      <c r="HU59" s="176"/>
      <c r="HV59" s="176"/>
      <c r="HW59" s="176"/>
      <c r="HX59" s="176"/>
      <c r="HY59" s="176"/>
      <c r="HZ59" s="176"/>
      <c r="IA59" s="176"/>
      <c r="IB59" s="176"/>
      <c r="IC59" s="176"/>
      <c r="ID59" s="176"/>
      <c r="IE59" s="176"/>
      <c r="IF59" s="176"/>
      <c r="IG59" s="176"/>
      <c r="IH59" s="176"/>
      <c r="II59" s="176"/>
      <c r="IJ59" s="176"/>
      <c r="IK59" s="176"/>
      <c r="IL59" s="176"/>
      <c r="IM59" s="176"/>
      <c r="IN59" s="176"/>
      <c r="IO59" s="176"/>
      <c r="IP59" s="176"/>
      <c r="IQ59" s="176"/>
      <c r="IR59" s="176"/>
      <c r="IS59" s="176"/>
      <c r="IT59" s="176"/>
      <c r="IU59" s="176"/>
      <c r="IV59" s="176"/>
    </row>
    <row r="60" spans="1:256" ht="48">
      <c r="A60" s="180" t="s">
        <v>1220</v>
      </c>
      <c r="B60" s="180" t="s">
        <v>38</v>
      </c>
      <c r="C60" s="182">
        <v>11</v>
      </c>
      <c r="D60" s="181" t="s">
        <v>67</v>
      </c>
      <c r="E60" s="186">
        <v>18</v>
      </c>
      <c r="F60" s="197" t="s">
        <v>1408</v>
      </c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6"/>
      <c r="DX60" s="176"/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6"/>
      <c r="EK60" s="176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76"/>
      <c r="EW60" s="176"/>
      <c r="EX60" s="176"/>
      <c r="EY60" s="176"/>
      <c r="EZ60" s="176"/>
      <c r="FA60" s="176"/>
      <c r="FB60" s="176"/>
      <c r="FC60" s="176"/>
      <c r="FD60" s="176"/>
      <c r="FE60" s="176"/>
      <c r="FF60" s="176"/>
      <c r="FG60" s="176"/>
      <c r="FH60" s="176"/>
      <c r="FI60" s="176"/>
      <c r="FJ60" s="176"/>
      <c r="FK60" s="176"/>
      <c r="FL60" s="176"/>
      <c r="FM60" s="176"/>
      <c r="FN60" s="176"/>
      <c r="FO60" s="176"/>
      <c r="FP60" s="176"/>
      <c r="FQ60" s="176"/>
      <c r="FR60" s="176"/>
      <c r="FS60" s="176"/>
      <c r="FT60" s="176"/>
      <c r="FU60" s="176"/>
      <c r="FV60" s="176"/>
      <c r="FW60" s="176"/>
      <c r="FX60" s="176"/>
      <c r="FY60" s="176"/>
      <c r="FZ60" s="176"/>
      <c r="GA60" s="176"/>
      <c r="GB60" s="176"/>
      <c r="GC60" s="176"/>
      <c r="GD60" s="176"/>
      <c r="GE60" s="176"/>
      <c r="GF60" s="176"/>
      <c r="GG60" s="176"/>
      <c r="GH60" s="176"/>
      <c r="GI60" s="176"/>
      <c r="GJ60" s="176"/>
      <c r="GK60" s="176"/>
      <c r="GL60" s="176"/>
      <c r="GM60" s="176"/>
      <c r="GN60" s="176"/>
      <c r="GO60" s="176"/>
      <c r="GP60" s="176"/>
      <c r="GQ60" s="176"/>
      <c r="GR60" s="176"/>
      <c r="GS60" s="176"/>
      <c r="GT60" s="176"/>
      <c r="GU60" s="176"/>
      <c r="GV60" s="176"/>
      <c r="GW60" s="176"/>
      <c r="GX60" s="176"/>
      <c r="GY60" s="176"/>
      <c r="GZ60" s="176"/>
      <c r="HA60" s="176"/>
      <c r="HB60" s="176"/>
      <c r="HC60" s="176"/>
      <c r="HD60" s="176"/>
      <c r="HE60" s="176"/>
      <c r="HF60" s="176"/>
      <c r="HG60" s="176"/>
      <c r="HH60" s="176"/>
      <c r="HI60" s="176"/>
      <c r="HJ60" s="176"/>
      <c r="HK60" s="176"/>
      <c r="HL60" s="176"/>
      <c r="HM60" s="176"/>
      <c r="HN60" s="176"/>
      <c r="HO60" s="176"/>
      <c r="HP60" s="176"/>
      <c r="HQ60" s="176"/>
      <c r="HR60" s="176"/>
      <c r="HS60" s="176"/>
      <c r="HT60" s="176"/>
      <c r="HU60" s="176"/>
      <c r="HV60" s="176"/>
      <c r="HW60" s="176"/>
      <c r="HX60" s="176"/>
      <c r="HY60" s="176"/>
      <c r="HZ60" s="176"/>
      <c r="IA60" s="176"/>
      <c r="IB60" s="176"/>
      <c r="IC60" s="176"/>
      <c r="ID60" s="176"/>
      <c r="IE60" s="176"/>
      <c r="IF60" s="176"/>
      <c r="IG60" s="176"/>
      <c r="IH60" s="176"/>
      <c r="II60" s="176"/>
      <c r="IJ60" s="176"/>
      <c r="IK60" s="176"/>
      <c r="IL60" s="176"/>
      <c r="IM60" s="176"/>
      <c r="IN60" s="176"/>
      <c r="IO60" s="176"/>
      <c r="IP60" s="176"/>
      <c r="IQ60" s="176"/>
      <c r="IR60" s="176"/>
      <c r="IS60" s="176"/>
      <c r="IT60" s="176"/>
      <c r="IU60" s="176"/>
      <c r="IV60" s="176"/>
    </row>
    <row r="61" spans="1:256" ht="33.75" customHeight="1">
      <c r="A61" s="180" t="s">
        <v>1220</v>
      </c>
      <c r="B61" s="180" t="s">
        <v>38</v>
      </c>
      <c r="C61" s="182">
        <v>15</v>
      </c>
      <c r="D61" s="181" t="s">
        <v>1229</v>
      </c>
      <c r="E61" s="186">
        <v>19</v>
      </c>
      <c r="F61" s="197" t="s">
        <v>1408</v>
      </c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6"/>
      <c r="DE61" s="176"/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76"/>
      <c r="EW61" s="176"/>
      <c r="EX61" s="176"/>
      <c r="EY61" s="176"/>
      <c r="EZ61" s="176"/>
      <c r="FA61" s="176"/>
      <c r="FB61" s="176"/>
      <c r="FC61" s="176"/>
      <c r="FD61" s="176"/>
      <c r="FE61" s="176"/>
      <c r="FF61" s="176"/>
      <c r="FG61" s="176"/>
      <c r="FH61" s="176"/>
      <c r="FI61" s="176"/>
      <c r="FJ61" s="176"/>
      <c r="FK61" s="176"/>
      <c r="FL61" s="176"/>
      <c r="FM61" s="176"/>
      <c r="FN61" s="176"/>
      <c r="FO61" s="176"/>
      <c r="FP61" s="176"/>
      <c r="FQ61" s="176"/>
      <c r="FR61" s="176"/>
      <c r="FS61" s="176"/>
      <c r="FT61" s="176"/>
      <c r="FU61" s="176"/>
      <c r="FV61" s="176"/>
      <c r="FW61" s="176"/>
      <c r="FX61" s="176"/>
      <c r="FY61" s="176"/>
      <c r="FZ61" s="176"/>
      <c r="GA61" s="176"/>
      <c r="GB61" s="176"/>
      <c r="GC61" s="176"/>
      <c r="GD61" s="176"/>
      <c r="GE61" s="176"/>
      <c r="GF61" s="176"/>
      <c r="GG61" s="176"/>
      <c r="GH61" s="176"/>
      <c r="GI61" s="176"/>
      <c r="GJ61" s="176"/>
      <c r="GK61" s="176"/>
      <c r="GL61" s="176"/>
      <c r="GM61" s="176"/>
      <c r="GN61" s="176"/>
      <c r="GO61" s="176"/>
      <c r="GP61" s="176"/>
      <c r="GQ61" s="176"/>
      <c r="GR61" s="176"/>
      <c r="GS61" s="176"/>
      <c r="GT61" s="176"/>
      <c r="GU61" s="176"/>
      <c r="GV61" s="176"/>
      <c r="GW61" s="176"/>
      <c r="GX61" s="176"/>
      <c r="GY61" s="176"/>
      <c r="GZ61" s="176"/>
      <c r="HA61" s="176"/>
      <c r="HB61" s="176"/>
      <c r="HC61" s="176"/>
      <c r="HD61" s="176"/>
      <c r="HE61" s="176"/>
      <c r="HF61" s="176"/>
      <c r="HG61" s="176"/>
      <c r="HH61" s="176"/>
      <c r="HI61" s="176"/>
      <c r="HJ61" s="176"/>
      <c r="HK61" s="176"/>
      <c r="HL61" s="176"/>
      <c r="HM61" s="176"/>
      <c r="HN61" s="176"/>
      <c r="HO61" s="176"/>
      <c r="HP61" s="176"/>
      <c r="HQ61" s="176"/>
      <c r="HR61" s="176"/>
      <c r="HS61" s="176"/>
      <c r="HT61" s="176"/>
      <c r="HU61" s="176"/>
      <c r="HV61" s="176"/>
      <c r="HW61" s="176"/>
      <c r="HX61" s="176"/>
      <c r="HY61" s="176"/>
      <c r="HZ61" s="176"/>
      <c r="IA61" s="176"/>
      <c r="IB61" s="176"/>
      <c r="IC61" s="176"/>
      <c r="ID61" s="176"/>
      <c r="IE61" s="176"/>
      <c r="IF61" s="176"/>
      <c r="IG61" s="176"/>
      <c r="IH61" s="176"/>
      <c r="II61" s="176"/>
      <c r="IJ61" s="176"/>
      <c r="IK61" s="176"/>
      <c r="IL61" s="176"/>
      <c r="IM61" s="176"/>
      <c r="IN61" s="176"/>
      <c r="IO61" s="176"/>
      <c r="IP61" s="176"/>
      <c r="IQ61" s="176"/>
      <c r="IR61" s="176"/>
      <c r="IS61" s="176"/>
      <c r="IT61" s="176"/>
      <c r="IU61" s="176"/>
      <c r="IV61" s="176"/>
    </row>
    <row r="62" spans="1:256" ht="48">
      <c r="A62" s="180" t="s">
        <v>1220</v>
      </c>
      <c r="B62" s="180" t="s">
        <v>38</v>
      </c>
      <c r="C62" s="182">
        <v>16</v>
      </c>
      <c r="D62" s="181" t="s">
        <v>1227</v>
      </c>
      <c r="E62" s="186">
        <v>18.5</v>
      </c>
      <c r="F62" s="197" t="s">
        <v>1408</v>
      </c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76"/>
      <c r="EW62" s="176"/>
      <c r="EX62" s="176"/>
      <c r="EY62" s="176"/>
      <c r="EZ62" s="176"/>
      <c r="FA62" s="176"/>
      <c r="FB62" s="176"/>
      <c r="FC62" s="176"/>
      <c r="FD62" s="176"/>
      <c r="FE62" s="176"/>
      <c r="FF62" s="176"/>
      <c r="FG62" s="176"/>
      <c r="FH62" s="176"/>
      <c r="FI62" s="176"/>
      <c r="FJ62" s="176"/>
      <c r="FK62" s="176"/>
      <c r="FL62" s="176"/>
      <c r="FM62" s="176"/>
      <c r="FN62" s="176"/>
      <c r="FO62" s="176"/>
      <c r="FP62" s="176"/>
      <c r="FQ62" s="176"/>
      <c r="FR62" s="176"/>
      <c r="FS62" s="176"/>
      <c r="FT62" s="176"/>
      <c r="FU62" s="176"/>
      <c r="FV62" s="176"/>
      <c r="FW62" s="176"/>
      <c r="FX62" s="176"/>
      <c r="FY62" s="176"/>
      <c r="FZ62" s="176"/>
      <c r="GA62" s="176"/>
      <c r="GB62" s="176"/>
      <c r="GC62" s="176"/>
      <c r="GD62" s="176"/>
      <c r="GE62" s="176"/>
      <c r="GF62" s="176"/>
      <c r="GG62" s="176"/>
      <c r="GH62" s="176"/>
      <c r="GI62" s="176"/>
      <c r="GJ62" s="176"/>
      <c r="GK62" s="176"/>
      <c r="GL62" s="176"/>
      <c r="GM62" s="176"/>
      <c r="GN62" s="176"/>
      <c r="GO62" s="176"/>
      <c r="GP62" s="176"/>
      <c r="GQ62" s="176"/>
      <c r="GR62" s="176"/>
      <c r="GS62" s="176"/>
      <c r="GT62" s="176"/>
      <c r="GU62" s="176"/>
      <c r="GV62" s="176"/>
      <c r="GW62" s="176"/>
      <c r="GX62" s="176"/>
      <c r="GY62" s="176"/>
      <c r="GZ62" s="176"/>
      <c r="HA62" s="176"/>
      <c r="HB62" s="176"/>
      <c r="HC62" s="176"/>
      <c r="HD62" s="176"/>
      <c r="HE62" s="176"/>
      <c r="HF62" s="176"/>
      <c r="HG62" s="176"/>
      <c r="HH62" s="176"/>
      <c r="HI62" s="176"/>
      <c r="HJ62" s="176"/>
      <c r="HK62" s="176"/>
      <c r="HL62" s="176"/>
      <c r="HM62" s="176"/>
      <c r="HN62" s="176"/>
      <c r="HO62" s="176"/>
      <c r="HP62" s="176"/>
      <c r="HQ62" s="176"/>
      <c r="HR62" s="176"/>
      <c r="HS62" s="176"/>
      <c r="HT62" s="176"/>
      <c r="HU62" s="176"/>
      <c r="HV62" s="176"/>
      <c r="HW62" s="176"/>
      <c r="HX62" s="176"/>
      <c r="HY62" s="176"/>
      <c r="HZ62" s="176"/>
      <c r="IA62" s="176"/>
      <c r="IB62" s="176"/>
      <c r="IC62" s="176"/>
      <c r="ID62" s="176"/>
      <c r="IE62" s="176"/>
      <c r="IF62" s="176"/>
      <c r="IG62" s="176"/>
      <c r="IH62" s="176"/>
      <c r="II62" s="176"/>
      <c r="IJ62" s="176"/>
      <c r="IK62" s="176"/>
      <c r="IL62" s="176"/>
      <c r="IM62" s="176"/>
      <c r="IN62" s="176"/>
      <c r="IO62" s="176"/>
      <c r="IP62" s="176"/>
      <c r="IQ62" s="176"/>
      <c r="IR62" s="176"/>
      <c r="IS62" s="176"/>
      <c r="IT62" s="176"/>
      <c r="IU62" s="176"/>
      <c r="IV62" s="176"/>
    </row>
    <row r="63" spans="1:256" ht="48">
      <c r="A63" s="180" t="s">
        <v>1233</v>
      </c>
      <c r="B63" s="180" t="s">
        <v>35</v>
      </c>
      <c r="C63" s="182">
        <v>20</v>
      </c>
      <c r="D63" s="181" t="s">
        <v>1245</v>
      </c>
      <c r="E63" s="186">
        <v>9.7</v>
      </c>
      <c r="F63" s="197" t="s">
        <v>1409</v>
      </c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6"/>
      <c r="EK63" s="176"/>
      <c r="EL63" s="176"/>
      <c r="EM63" s="176"/>
      <c r="EN63" s="176"/>
      <c r="EO63" s="176"/>
      <c r="EP63" s="176"/>
      <c r="EQ63" s="176"/>
      <c r="ER63" s="176"/>
      <c r="ES63" s="176"/>
      <c r="ET63" s="176"/>
      <c r="EU63" s="176"/>
      <c r="EV63" s="176"/>
      <c r="EW63" s="176"/>
      <c r="EX63" s="176"/>
      <c r="EY63" s="176"/>
      <c r="EZ63" s="176"/>
      <c r="FA63" s="176"/>
      <c r="FB63" s="176"/>
      <c r="FC63" s="176"/>
      <c r="FD63" s="176"/>
      <c r="FE63" s="176"/>
      <c r="FF63" s="176"/>
      <c r="FG63" s="176"/>
      <c r="FH63" s="176"/>
      <c r="FI63" s="176"/>
      <c r="FJ63" s="176"/>
      <c r="FK63" s="176"/>
      <c r="FL63" s="176"/>
      <c r="FM63" s="176"/>
      <c r="FN63" s="176"/>
      <c r="FO63" s="176"/>
      <c r="FP63" s="176"/>
      <c r="FQ63" s="176"/>
      <c r="FR63" s="176"/>
      <c r="FS63" s="176"/>
      <c r="FT63" s="176"/>
      <c r="FU63" s="176"/>
      <c r="FV63" s="176"/>
      <c r="FW63" s="176"/>
      <c r="FX63" s="176"/>
      <c r="FY63" s="176"/>
      <c r="FZ63" s="176"/>
      <c r="GA63" s="176"/>
      <c r="GB63" s="176"/>
      <c r="GC63" s="176"/>
      <c r="GD63" s="176"/>
      <c r="GE63" s="176"/>
      <c r="GF63" s="176"/>
      <c r="GG63" s="176"/>
      <c r="GH63" s="176"/>
      <c r="GI63" s="176"/>
      <c r="GJ63" s="176"/>
      <c r="GK63" s="176"/>
      <c r="GL63" s="176"/>
      <c r="GM63" s="176"/>
      <c r="GN63" s="176"/>
      <c r="GO63" s="176"/>
      <c r="GP63" s="176"/>
      <c r="GQ63" s="176"/>
      <c r="GR63" s="176"/>
      <c r="GS63" s="176"/>
      <c r="GT63" s="176"/>
      <c r="GU63" s="176"/>
      <c r="GV63" s="176"/>
      <c r="GW63" s="176"/>
      <c r="GX63" s="176"/>
      <c r="GY63" s="176"/>
      <c r="GZ63" s="176"/>
      <c r="HA63" s="176"/>
      <c r="HB63" s="176"/>
      <c r="HC63" s="176"/>
      <c r="HD63" s="176"/>
      <c r="HE63" s="176"/>
      <c r="HF63" s="176"/>
      <c r="HG63" s="176"/>
      <c r="HH63" s="176"/>
      <c r="HI63" s="176"/>
      <c r="HJ63" s="176"/>
      <c r="HK63" s="176"/>
      <c r="HL63" s="176"/>
      <c r="HM63" s="176"/>
      <c r="HN63" s="176"/>
      <c r="HO63" s="176"/>
      <c r="HP63" s="176"/>
      <c r="HQ63" s="176"/>
      <c r="HR63" s="176"/>
      <c r="HS63" s="176"/>
      <c r="HT63" s="176"/>
      <c r="HU63" s="176"/>
      <c r="HV63" s="176"/>
      <c r="HW63" s="176"/>
      <c r="HX63" s="176"/>
      <c r="HY63" s="176"/>
      <c r="HZ63" s="176"/>
      <c r="IA63" s="176"/>
      <c r="IB63" s="176"/>
      <c r="IC63" s="176"/>
      <c r="ID63" s="176"/>
      <c r="IE63" s="176"/>
      <c r="IF63" s="176"/>
      <c r="IG63" s="176"/>
      <c r="IH63" s="176"/>
      <c r="II63" s="176"/>
      <c r="IJ63" s="176"/>
      <c r="IK63" s="176"/>
      <c r="IL63" s="176"/>
      <c r="IM63" s="176"/>
      <c r="IN63" s="176"/>
      <c r="IO63" s="176"/>
      <c r="IP63" s="176"/>
      <c r="IQ63" s="176"/>
      <c r="IR63" s="176"/>
      <c r="IS63" s="176"/>
      <c r="IT63" s="176"/>
      <c r="IU63" s="176"/>
      <c r="IV63" s="176"/>
    </row>
    <row r="64" spans="1:256" ht="48">
      <c r="A64" s="180" t="s">
        <v>1233</v>
      </c>
      <c r="B64" s="180" t="s">
        <v>38</v>
      </c>
      <c r="C64" s="182">
        <v>20</v>
      </c>
      <c r="D64" s="181" t="s">
        <v>482</v>
      </c>
      <c r="E64" s="186">
        <v>13</v>
      </c>
      <c r="F64" s="197" t="s">
        <v>1408</v>
      </c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6"/>
      <c r="CX64" s="176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6"/>
      <c r="DK64" s="176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  <c r="EI64" s="176"/>
      <c r="EJ64" s="176"/>
      <c r="EK64" s="176"/>
      <c r="EL64" s="176"/>
      <c r="EM64" s="176"/>
      <c r="EN64" s="176"/>
      <c r="EO64" s="176"/>
      <c r="EP64" s="176"/>
      <c r="EQ64" s="176"/>
      <c r="ER64" s="176"/>
      <c r="ES64" s="176"/>
      <c r="ET64" s="176"/>
      <c r="EU64" s="176"/>
      <c r="EV64" s="176"/>
      <c r="EW64" s="176"/>
      <c r="EX64" s="176"/>
      <c r="EY64" s="176"/>
      <c r="EZ64" s="176"/>
      <c r="FA64" s="176"/>
      <c r="FB64" s="176"/>
      <c r="FC64" s="176"/>
      <c r="FD64" s="176"/>
      <c r="FE64" s="176"/>
      <c r="FF64" s="176"/>
      <c r="FG64" s="176"/>
      <c r="FH64" s="176"/>
      <c r="FI64" s="176"/>
      <c r="FJ64" s="176"/>
      <c r="FK64" s="176"/>
      <c r="FL64" s="176"/>
      <c r="FM64" s="176"/>
      <c r="FN64" s="176"/>
      <c r="FO64" s="176"/>
      <c r="FP64" s="176"/>
      <c r="FQ64" s="176"/>
      <c r="FR64" s="176"/>
      <c r="FS64" s="176"/>
      <c r="FT64" s="176"/>
      <c r="FU64" s="176"/>
      <c r="FV64" s="176"/>
      <c r="FW64" s="176"/>
      <c r="FX64" s="176"/>
      <c r="FY64" s="176"/>
      <c r="FZ64" s="176"/>
      <c r="GA64" s="176"/>
      <c r="GB64" s="176"/>
      <c r="GC64" s="176"/>
      <c r="GD64" s="176"/>
      <c r="GE64" s="176"/>
      <c r="GF64" s="176"/>
      <c r="GG64" s="176"/>
      <c r="GH64" s="176"/>
      <c r="GI64" s="176"/>
      <c r="GJ64" s="176"/>
      <c r="GK64" s="176"/>
      <c r="GL64" s="176"/>
      <c r="GM64" s="176"/>
      <c r="GN64" s="176"/>
      <c r="GO64" s="176"/>
      <c r="GP64" s="176"/>
      <c r="GQ64" s="176"/>
      <c r="GR64" s="176"/>
      <c r="GS64" s="176"/>
      <c r="GT64" s="176"/>
      <c r="GU64" s="176"/>
      <c r="GV64" s="176"/>
      <c r="GW64" s="176"/>
      <c r="GX64" s="176"/>
      <c r="GY64" s="176"/>
      <c r="GZ64" s="176"/>
      <c r="HA64" s="176"/>
      <c r="HB64" s="176"/>
      <c r="HC64" s="176"/>
      <c r="HD64" s="176"/>
      <c r="HE64" s="176"/>
      <c r="HF64" s="176"/>
      <c r="HG64" s="176"/>
      <c r="HH64" s="176"/>
      <c r="HI64" s="176"/>
      <c r="HJ64" s="176"/>
      <c r="HK64" s="176"/>
      <c r="HL64" s="176"/>
      <c r="HM64" s="176"/>
      <c r="HN64" s="176"/>
      <c r="HO64" s="176"/>
      <c r="HP64" s="176"/>
      <c r="HQ64" s="176"/>
      <c r="HR64" s="176"/>
      <c r="HS64" s="176"/>
      <c r="HT64" s="176"/>
      <c r="HU64" s="176"/>
      <c r="HV64" s="176"/>
      <c r="HW64" s="176"/>
      <c r="HX64" s="176"/>
      <c r="HY64" s="176"/>
      <c r="HZ64" s="176"/>
      <c r="IA64" s="176"/>
      <c r="IB64" s="176"/>
      <c r="IC64" s="176"/>
      <c r="ID64" s="176"/>
      <c r="IE64" s="176"/>
      <c r="IF64" s="176"/>
      <c r="IG64" s="176"/>
      <c r="IH64" s="176"/>
      <c r="II64" s="176"/>
      <c r="IJ64" s="176"/>
      <c r="IK64" s="176"/>
      <c r="IL64" s="176"/>
      <c r="IM64" s="176"/>
      <c r="IN64" s="176"/>
      <c r="IO64" s="176"/>
      <c r="IP64" s="176"/>
      <c r="IQ64" s="176"/>
      <c r="IR64" s="176"/>
      <c r="IS64" s="176"/>
      <c r="IT64" s="176"/>
      <c r="IU64" s="176"/>
      <c r="IV64" s="176"/>
    </row>
    <row r="65" spans="1:256" ht="48">
      <c r="A65" s="180" t="s">
        <v>1233</v>
      </c>
      <c r="B65" s="180" t="s">
        <v>38</v>
      </c>
      <c r="C65" s="182">
        <v>22</v>
      </c>
      <c r="D65" s="181" t="s">
        <v>1246</v>
      </c>
      <c r="E65" s="186">
        <v>26</v>
      </c>
      <c r="F65" s="197" t="s">
        <v>1408</v>
      </c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ht="48">
      <c r="A66" s="180" t="s">
        <v>1222</v>
      </c>
      <c r="B66" s="180" t="s">
        <v>35</v>
      </c>
      <c r="C66" s="182">
        <v>7</v>
      </c>
      <c r="D66" s="181" t="s">
        <v>1247</v>
      </c>
      <c r="E66" s="186">
        <v>34</v>
      </c>
      <c r="F66" s="197" t="s">
        <v>1409</v>
      </c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ht="48">
      <c r="A67" s="180" t="s">
        <v>1222</v>
      </c>
      <c r="B67" s="180" t="s">
        <v>35</v>
      </c>
      <c r="C67" s="182">
        <v>24</v>
      </c>
      <c r="D67" s="181" t="s">
        <v>1248</v>
      </c>
      <c r="E67" s="186">
        <v>60</v>
      </c>
      <c r="F67" s="197" t="s">
        <v>1409</v>
      </c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ht="48">
      <c r="A68" s="180" t="s">
        <v>1222</v>
      </c>
      <c r="B68" s="180" t="s">
        <v>35</v>
      </c>
      <c r="C68" s="182">
        <v>25</v>
      </c>
      <c r="D68" s="181" t="s">
        <v>1249</v>
      </c>
      <c r="E68" s="186">
        <v>80</v>
      </c>
      <c r="F68" s="197" t="s">
        <v>1409</v>
      </c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ht="48">
      <c r="A69" s="180" t="s">
        <v>1222</v>
      </c>
      <c r="B69" s="180" t="s">
        <v>35</v>
      </c>
      <c r="C69" s="182">
        <v>29</v>
      </c>
      <c r="D69" s="181" t="s">
        <v>1244</v>
      </c>
      <c r="E69" s="186">
        <v>36</v>
      </c>
      <c r="F69" s="197" t="s">
        <v>1409</v>
      </c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ht="48">
      <c r="A70" s="180" t="s">
        <v>1222</v>
      </c>
      <c r="B70" s="180" t="s">
        <v>35</v>
      </c>
      <c r="C70" s="182">
        <v>31</v>
      </c>
      <c r="D70" s="181" t="s">
        <v>1250</v>
      </c>
      <c r="E70" s="186">
        <v>27.5</v>
      </c>
      <c r="F70" s="197" t="s">
        <v>1409</v>
      </c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ht="48">
      <c r="A71" s="180" t="s">
        <v>1222</v>
      </c>
      <c r="B71" s="180" t="s">
        <v>1217</v>
      </c>
      <c r="C71" s="182">
        <v>31</v>
      </c>
      <c r="D71" s="181" t="s">
        <v>1228</v>
      </c>
      <c r="E71" s="186">
        <v>8.3</v>
      </c>
      <c r="F71" s="197" t="s">
        <v>1410</v>
      </c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ht="48">
      <c r="A72" s="180" t="s">
        <v>1222</v>
      </c>
      <c r="B72" s="180" t="s">
        <v>35</v>
      </c>
      <c r="C72" s="182">
        <v>32</v>
      </c>
      <c r="D72" s="181" t="s">
        <v>1251</v>
      </c>
      <c r="E72" s="186">
        <v>23.5</v>
      </c>
      <c r="F72" s="197" t="s">
        <v>1409</v>
      </c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ht="48">
      <c r="A73" s="180" t="s">
        <v>1222</v>
      </c>
      <c r="B73" s="180" t="s">
        <v>1217</v>
      </c>
      <c r="C73" s="182">
        <v>32</v>
      </c>
      <c r="D73" s="181" t="s">
        <v>1246</v>
      </c>
      <c r="E73" s="186">
        <v>6.9</v>
      </c>
      <c r="F73" s="197" t="s">
        <v>1410</v>
      </c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ht="48">
      <c r="A74" s="180" t="s">
        <v>1222</v>
      </c>
      <c r="B74" s="180" t="s">
        <v>35</v>
      </c>
      <c r="C74" s="182">
        <v>33</v>
      </c>
      <c r="D74" s="181" t="s">
        <v>1252</v>
      </c>
      <c r="E74" s="186">
        <v>37.7</v>
      </c>
      <c r="F74" s="197" t="s">
        <v>1409</v>
      </c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ht="48">
      <c r="A75" s="180" t="s">
        <v>1222</v>
      </c>
      <c r="B75" s="180" t="s">
        <v>35</v>
      </c>
      <c r="C75" s="182">
        <v>34</v>
      </c>
      <c r="D75" s="181" t="s">
        <v>1253</v>
      </c>
      <c r="E75" s="186">
        <v>41.5</v>
      </c>
      <c r="F75" s="197" t="s">
        <v>1409</v>
      </c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ht="48">
      <c r="A76" s="180" t="s">
        <v>1222</v>
      </c>
      <c r="B76" s="180" t="s">
        <v>35</v>
      </c>
      <c r="C76" s="182">
        <v>38</v>
      </c>
      <c r="D76" s="181" t="s">
        <v>1254</v>
      </c>
      <c r="E76" s="186">
        <v>18.4</v>
      </c>
      <c r="F76" s="197" t="s">
        <v>1409</v>
      </c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ht="48">
      <c r="A77" s="180" t="s">
        <v>1222</v>
      </c>
      <c r="B77" s="180" t="s">
        <v>1217</v>
      </c>
      <c r="C77" s="182">
        <v>38</v>
      </c>
      <c r="D77" s="181" t="s">
        <v>480</v>
      </c>
      <c r="E77" s="186">
        <v>20.5</v>
      </c>
      <c r="F77" s="197" t="s">
        <v>1410</v>
      </c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76"/>
      <c r="DY77" s="176"/>
      <c r="DZ77" s="176"/>
      <c r="EA77" s="176"/>
      <c r="EB77" s="176"/>
      <c r="EC77" s="176"/>
      <c r="ED77" s="176"/>
      <c r="EE77" s="176"/>
      <c r="EF77" s="176"/>
      <c r="EG77" s="176"/>
      <c r="EH77" s="176"/>
      <c r="EI77" s="176"/>
      <c r="EJ77" s="176"/>
      <c r="EK77" s="176"/>
      <c r="EL77" s="176"/>
      <c r="EM77" s="176"/>
      <c r="EN77" s="176"/>
      <c r="EO77" s="176"/>
      <c r="EP77" s="176"/>
      <c r="EQ77" s="176"/>
      <c r="ER77" s="176"/>
      <c r="ES77" s="176"/>
      <c r="ET77" s="176"/>
      <c r="EU77" s="176"/>
      <c r="EV77" s="176"/>
      <c r="EW77" s="176"/>
      <c r="EX77" s="176"/>
      <c r="EY77" s="176"/>
      <c r="EZ77" s="176"/>
      <c r="FA77" s="176"/>
      <c r="FB77" s="176"/>
      <c r="FC77" s="176"/>
      <c r="FD77" s="176"/>
      <c r="FE77" s="176"/>
      <c r="FF77" s="176"/>
      <c r="FG77" s="176"/>
      <c r="FH77" s="176"/>
      <c r="FI77" s="176"/>
      <c r="FJ77" s="176"/>
      <c r="FK77" s="176"/>
      <c r="FL77" s="176"/>
      <c r="FM77" s="176"/>
      <c r="FN77" s="176"/>
      <c r="FO77" s="176"/>
      <c r="FP77" s="176"/>
      <c r="FQ77" s="176"/>
      <c r="FR77" s="176"/>
      <c r="FS77" s="176"/>
      <c r="FT77" s="176"/>
      <c r="FU77" s="176"/>
      <c r="FV77" s="176"/>
      <c r="FW77" s="176"/>
      <c r="FX77" s="176"/>
      <c r="FY77" s="176"/>
      <c r="FZ77" s="176"/>
      <c r="GA77" s="176"/>
      <c r="GB77" s="176"/>
      <c r="GC77" s="176"/>
      <c r="GD77" s="176"/>
      <c r="GE77" s="176"/>
      <c r="GF77" s="176"/>
      <c r="GG77" s="176"/>
      <c r="GH77" s="176"/>
      <c r="GI77" s="176"/>
      <c r="GJ77" s="176"/>
      <c r="GK77" s="176"/>
      <c r="GL77" s="176"/>
      <c r="GM77" s="176"/>
      <c r="GN77" s="176"/>
      <c r="GO77" s="176"/>
      <c r="GP77" s="176"/>
      <c r="GQ77" s="176"/>
      <c r="GR77" s="176"/>
      <c r="GS77" s="176"/>
      <c r="GT77" s="176"/>
      <c r="GU77" s="176"/>
      <c r="GV77" s="176"/>
      <c r="GW77" s="176"/>
      <c r="GX77" s="176"/>
      <c r="GY77" s="176"/>
      <c r="GZ77" s="176"/>
      <c r="HA77" s="176"/>
      <c r="HB77" s="176"/>
      <c r="HC77" s="176"/>
      <c r="HD77" s="176"/>
      <c r="HE77" s="176"/>
      <c r="HF77" s="176"/>
      <c r="HG77" s="176"/>
      <c r="HH77" s="176"/>
      <c r="HI77" s="176"/>
      <c r="HJ77" s="176"/>
      <c r="HK77" s="176"/>
      <c r="HL77" s="176"/>
      <c r="HM77" s="176"/>
      <c r="HN77" s="176"/>
      <c r="HO77" s="176"/>
      <c r="HP77" s="176"/>
      <c r="HQ77" s="176"/>
      <c r="HR77" s="176"/>
      <c r="HS77" s="176"/>
      <c r="HT77" s="176"/>
      <c r="HU77" s="176"/>
      <c r="HV77" s="176"/>
      <c r="HW77" s="176"/>
      <c r="HX77" s="176"/>
      <c r="HY77" s="176"/>
      <c r="HZ77" s="176"/>
      <c r="IA77" s="176"/>
      <c r="IB77" s="176"/>
      <c r="IC77" s="176"/>
      <c r="ID77" s="176"/>
      <c r="IE77" s="176"/>
      <c r="IF77" s="176"/>
      <c r="IG77" s="176"/>
      <c r="IH77" s="176"/>
      <c r="II77" s="176"/>
      <c r="IJ77" s="176"/>
      <c r="IK77" s="176"/>
      <c r="IL77" s="176"/>
      <c r="IM77" s="176"/>
      <c r="IN77" s="176"/>
      <c r="IO77" s="176"/>
      <c r="IP77" s="176"/>
      <c r="IQ77" s="176"/>
      <c r="IR77" s="176"/>
      <c r="IS77" s="176"/>
      <c r="IT77" s="176"/>
      <c r="IU77" s="176"/>
      <c r="IV77" s="176"/>
    </row>
    <row r="78" spans="1:256" ht="48">
      <c r="A78" s="180" t="s">
        <v>1222</v>
      </c>
      <c r="B78" s="180" t="s">
        <v>35</v>
      </c>
      <c r="C78" s="182">
        <v>39</v>
      </c>
      <c r="D78" s="181" t="s">
        <v>67</v>
      </c>
      <c r="E78" s="186">
        <v>22.5</v>
      </c>
      <c r="F78" s="197" t="s">
        <v>1409</v>
      </c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76"/>
      <c r="DY78" s="176"/>
      <c r="DZ78" s="176"/>
      <c r="EA78" s="176"/>
      <c r="EB78" s="176"/>
      <c r="EC78" s="176"/>
      <c r="ED78" s="176"/>
      <c r="EE78" s="176"/>
      <c r="EF78" s="176"/>
      <c r="EG78" s="176"/>
      <c r="EH78" s="176"/>
      <c r="EI78" s="176"/>
      <c r="EJ78" s="176"/>
      <c r="EK78" s="176"/>
      <c r="EL78" s="176"/>
      <c r="EM78" s="176"/>
      <c r="EN78" s="176"/>
      <c r="EO78" s="176"/>
      <c r="EP78" s="176"/>
      <c r="EQ78" s="176"/>
      <c r="ER78" s="176"/>
      <c r="ES78" s="176"/>
      <c r="ET78" s="176"/>
      <c r="EU78" s="176"/>
      <c r="EV78" s="176"/>
      <c r="EW78" s="176"/>
      <c r="EX78" s="176"/>
      <c r="EY78" s="176"/>
      <c r="EZ78" s="176"/>
      <c r="FA78" s="176"/>
      <c r="FB78" s="176"/>
      <c r="FC78" s="176"/>
      <c r="FD78" s="176"/>
      <c r="FE78" s="176"/>
      <c r="FF78" s="176"/>
      <c r="FG78" s="176"/>
      <c r="FH78" s="176"/>
      <c r="FI78" s="176"/>
      <c r="FJ78" s="176"/>
      <c r="FK78" s="176"/>
      <c r="FL78" s="176"/>
      <c r="FM78" s="176"/>
      <c r="FN78" s="176"/>
      <c r="FO78" s="176"/>
      <c r="FP78" s="176"/>
      <c r="FQ78" s="176"/>
      <c r="FR78" s="176"/>
      <c r="FS78" s="176"/>
      <c r="FT78" s="176"/>
      <c r="FU78" s="176"/>
      <c r="FV78" s="176"/>
      <c r="FW78" s="176"/>
      <c r="FX78" s="176"/>
      <c r="FY78" s="176"/>
      <c r="FZ78" s="176"/>
      <c r="GA78" s="176"/>
      <c r="GB78" s="176"/>
      <c r="GC78" s="176"/>
      <c r="GD78" s="176"/>
      <c r="GE78" s="176"/>
      <c r="GF78" s="176"/>
      <c r="GG78" s="176"/>
      <c r="GH78" s="176"/>
      <c r="GI78" s="176"/>
      <c r="GJ78" s="176"/>
      <c r="GK78" s="176"/>
      <c r="GL78" s="176"/>
      <c r="GM78" s="176"/>
      <c r="GN78" s="176"/>
      <c r="GO78" s="176"/>
      <c r="GP78" s="176"/>
      <c r="GQ78" s="176"/>
      <c r="GR78" s="176"/>
      <c r="GS78" s="176"/>
      <c r="GT78" s="176"/>
      <c r="GU78" s="176"/>
      <c r="GV78" s="176"/>
      <c r="GW78" s="176"/>
      <c r="GX78" s="176"/>
      <c r="GY78" s="176"/>
      <c r="GZ78" s="176"/>
      <c r="HA78" s="176"/>
      <c r="HB78" s="176"/>
      <c r="HC78" s="176"/>
      <c r="HD78" s="176"/>
      <c r="HE78" s="176"/>
      <c r="HF78" s="176"/>
      <c r="HG78" s="176"/>
      <c r="HH78" s="176"/>
      <c r="HI78" s="176"/>
      <c r="HJ78" s="176"/>
      <c r="HK78" s="176"/>
      <c r="HL78" s="176"/>
      <c r="HM78" s="176"/>
      <c r="HN78" s="176"/>
      <c r="HO78" s="176"/>
      <c r="HP78" s="176"/>
      <c r="HQ78" s="176"/>
      <c r="HR78" s="176"/>
      <c r="HS78" s="176"/>
      <c r="HT78" s="176"/>
      <c r="HU78" s="176"/>
      <c r="HV78" s="176"/>
      <c r="HW78" s="176"/>
      <c r="HX78" s="176"/>
      <c r="HY78" s="176"/>
      <c r="HZ78" s="176"/>
      <c r="IA78" s="176"/>
      <c r="IB78" s="176"/>
      <c r="IC78" s="176"/>
      <c r="ID78" s="176"/>
      <c r="IE78" s="176"/>
      <c r="IF78" s="176"/>
      <c r="IG78" s="176"/>
      <c r="IH78" s="176"/>
      <c r="II78" s="176"/>
      <c r="IJ78" s="176"/>
      <c r="IK78" s="176"/>
      <c r="IL78" s="176"/>
      <c r="IM78" s="176"/>
      <c r="IN78" s="176"/>
      <c r="IO78" s="176"/>
      <c r="IP78" s="176"/>
      <c r="IQ78" s="176"/>
      <c r="IR78" s="176"/>
      <c r="IS78" s="176"/>
      <c r="IT78" s="176"/>
      <c r="IU78" s="176"/>
      <c r="IV78" s="176"/>
    </row>
    <row r="79" spans="1:256" ht="48">
      <c r="A79" s="180" t="s">
        <v>1222</v>
      </c>
      <c r="B79" s="180" t="s">
        <v>1217</v>
      </c>
      <c r="C79" s="182">
        <v>72</v>
      </c>
      <c r="D79" s="182">
        <v>4</v>
      </c>
      <c r="E79" s="186">
        <v>23</v>
      </c>
      <c r="F79" s="197" t="s">
        <v>1410</v>
      </c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ht="48">
      <c r="A80" s="180" t="s">
        <v>1221</v>
      </c>
      <c r="B80" s="180" t="s">
        <v>35</v>
      </c>
      <c r="C80" s="182">
        <v>9</v>
      </c>
      <c r="D80" s="181" t="s">
        <v>81</v>
      </c>
      <c r="E80" s="186">
        <v>70.1</v>
      </c>
      <c r="F80" s="197" t="s">
        <v>1409</v>
      </c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ht="48">
      <c r="A81" s="180" t="s">
        <v>1221</v>
      </c>
      <c r="B81" s="180" t="s">
        <v>35</v>
      </c>
      <c r="C81" s="182">
        <v>13</v>
      </c>
      <c r="D81" s="181" t="s">
        <v>1255</v>
      </c>
      <c r="E81" s="186">
        <v>50.5</v>
      </c>
      <c r="F81" s="197" t="s">
        <v>1409</v>
      </c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ht="48">
      <c r="A82" s="180" t="s">
        <v>1221</v>
      </c>
      <c r="B82" s="180" t="s">
        <v>35</v>
      </c>
      <c r="C82" s="182">
        <v>14</v>
      </c>
      <c r="D82" s="181" t="s">
        <v>1256</v>
      </c>
      <c r="E82" s="186">
        <v>62.5</v>
      </c>
      <c r="F82" s="197" t="s">
        <v>1409</v>
      </c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ht="48">
      <c r="A83" s="180" t="s">
        <v>1221</v>
      </c>
      <c r="B83" s="180" t="s">
        <v>35</v>
      </c>
      <c r="C83" s="182">
        <v>21</v>
      </c>
      <c r="D83" s="181" t="s">
        <v>1257</v>
      </c>
      <c r="E83" s="186">
        <v>31.7</v>
      </c>
      <c r="F83" s="197" t="s">
        <v>1409</v>
      </c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ht="48">
      <c r="A84" s="180" t="s">
        <v>1221</v>
      </c>
      <c r="B84" s="180" t="s">
        <v>35</v>
      </c>
      <c r="C84" s="182">
        <v>52</v>
      </c>
      <c r="D84" s="181" t="s">
        <v>1258</v>
      </c>
      <c r="E84" s="186">
        <v>21</v>
      </c>
      <c r="F84" s="197" t="s">
        <v>1409</v>
      </c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ht="48">
      <c r="A85" s="180" t="s">
        <v>1221</v>
      </c>
      <c r="B85" s="180" t="s">
        <v>35</v>
      </c>
      <c r="C85" s="182">
        <v>53</v>
      </c>
      <c r="D85" s="181" t="s">
        <v>1259</v>
      </c>
      <c r="E85" s="186">
        <v>69.7</v>
      </c>
      <c r="F85" s="197" t="s">
        <v>1409</v>
      </c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ht="48">
      <c r="A86" s="180" t="s">
        <v>1221</v>
      </c>
      <c r="B86" s="180" t="s">
        <v>35</v>
      </c>
      <c r="C86" s="182">
        <v>54</v>
      </c>
      <c r="D86" s="181" t="s">
        <v>1260</v>
      </c>
      <c r="E86" s="186">
        <v>67.7</v>
      </c>
      <c r="F86" s="197" t="s">
        <v>1409</v>
      </c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ht="48">
      <c r="A87" s="180" t="s">
        <v>1221</v>
      </c>
      <c r="B87" s="180" t="s">
        <v>1217</v>
      </c>
      <c r="C87" s="182">
        <v>54</v>
      </c>
      <c r="D87" s="181" t="s">
        <v>1261</v>
      </c>
      <c r="E87" s="186">
        <v>13.1</v>
      </c>
      <c r="F87" s="197" t="s">
        <v>1410</v>
      </c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ht="24">
      <c r="A88" s="180" t="s">
        <v>1216</v>
      </c>
      <c r="B88" s="180" t="s">
        <v>1217</v>
      </c>
      <c r="C88" s="182" t="s">
        <v>1246</v>
      </c>
      <c r="D88" s="181">
        <v>20.22</v>
      </c>
      <c r="E88" s="186">
        <v>8.4</v>
      </c>
      <c r="F88" s="197" t="s">
        <v>1388</v>
      </c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ht="24">
      <c r="A89" s="180" t="s">
        <v>1216</v>
      </c>
      <c r="B89" s="180" t="s">
        <v>1217</v>
      </c>
      <c r="C89" s="182" t="s">
        <v>482</v>
      </c>
      <c r="D89" s="181" t="s">
        <v>1262</v>
      </c>
      <c r="E89" s="186">
        <v>41.9</v>
      </c>
      <c r="F89" s="197" t="s">
        <v>1388</v>
      </c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ht="24">
      <c r="A90" s="180" t="s">
        <v>1216</v>
      </c>
      <c r="B90" s="180" t="s">
        <v>1217</v>
      </c>
      <c r="C90" s="182" t="s">
        <v>478</v>
      </c>
      <c r="D90" s="182">
        <v>28</v>
      </c>
      <c r="E90" s="186">
        <v>11</v>
      </c>
      <c r="F90" s="197" t="s">
        <v>1388</v>
      </c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  <row r="91" spans="1:256" ht="24">
      <c r="A91" s="180" t="s">
        <v>1216</v>
      </c>
      <c r="B91" s="180" t="s">
        <v>1217</v>
      </c>
      <c r="C91" s="182" t="s">
        <v>1263</v>
      </c>
      <c r="D91" s="182" t="s">
        <v>1264</v>
      </c>
      <c r="E91" s="186">
        <v>27.1</v>
      </c>
      <c r="F91" s="197" t="s">
        <v>1388</v>
      </c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6"/>
      <c r="DT91" s="176"/>
      <c r="DU91" s="176"/>
      <c r="DV91" s="176"/>
      <c r="DW91" s="176"/>
      <c r="DX91" s="176"/>
      <c r="DY91" s="176"/>
      <c r="DZ91" s="176"/>
      <c r="EA91" s="176"/>
      <c r="EB91" s="176"/>
      <c r="EC91" s="176"/>
      <c r="ED91" s="176"/>
      <c r="EE91" s="176"/>
      <c r="EF91" s="176"/>
      <c r="EG91" s="176"/>
      <c r="EH91" s="176"/>
      <c r="EI91" s="176"/>
      <c r="EJ91" s="176"/>
      <c r="EK91" s="176"/>
      <c r="EL91" s="176"/>
      <c r="EM91" s="176"/>
      <c r="EN91" s="176"/>
      <c r="EO91" s="176"/>
      <c r="EP91" s="176"/>
      <c r="EQ91" s="176"/>
      <c r="ER91" s="176"/>
      <c r="ES91" s="176"/>
      <c r="ET91" s="176"/>
      <c r="EU91" s="176"/>
      <c r="EV91" s="176"/>
      <c r="EW91" s="176"/>
      <c r="EX91" s="176"/>
      <c r="EY91" s="176"/>
      <c r="EZ91" s="176"/>
      <c r="FA91" s="176"/>
      <c r="FB91" s="176"/>
      <c r="FC91" s="176"/>
      <c r="FD91" s="176"/>
      <c r="FE91" s="176"/>
      <c r="FF91" s="176"/>
      <c r="FG91" s="176"/>
      <c r="FH91" s="176"/>
      <c r="FI91" s="176"/>
      <c r="FJ91" s="176"/>
      <c r="FK91" s="176"/>
      <c r="FL91" s="176"/>
      <c r="FM91" s="176"/>
      <c r="FN91" s="176"/>
      <c r="FO91" s="176"/>
      <c r="FP91" s="176"/>
      <c r="FQ91" s="176"/>
      <c r="FR91" s="176"/>
      <c r="FS91" s="176"/>
      <c r="FT91" s="176"/>
      <c r="FU91" s="176"/>
      <c r="FV91" s="176"/>
      <c r="FW91" s="176"/>
      <c r="FX91" s="176"/>
      <c r="FY91" s="176"/>
      <c r="FZ91" s="176"/>
      <c r="GA91" s="176"/>
      <c r="GB91" s="176"/>
      <c r="GC91" s="176"/>
      <c r="GD91" s="176"/>
      <c r="GE91" s="176"/>
      <c r="GF91" s="176"/>
      <c r="GG91" s="176"/>
      <c r="GH91" s="176"/>
      <c r="GI91" s="176"/>
      <c r="GJ91" s="176"/>
      <c r="GK91" s="176"/>
      <c r="GL91" s="176"/>
      <c r="GM91" s="176"/>
      <c r="GN91" s="176"/>
      <c r="GO91" s="176"/>
      <c r="GP91" s="176"/>
      <c r="GQ91" s="176"/>
      <c r="GR91" s="176"/>
      <c r="GS91" s="176"/>
      <c r="GT91" s="176"/>
      <c r="GU91" s="176"/>
      <c r="GV91" s="176"/>
      <c r="GW91" s="176"/>
      <c r="GX91" s="176"/>
      <c r="GY91" s="176"/>
      <c r="GZ91" s="176"/>
      <c r="HA91" s="176"/>
      <c r="HB91" s="176"/>
      <c r="HC91" s="176"/>
      <c r="HD91" s="176"/>
      <c r="HE91" s="176"/>
      <c r="HF91" s="176"/>
      <c r="HG91" s="176"/>
      <c r="HH91" s="176"/>
      <c r="HI91" s="176"/>
      <c r="HJ91" s="176"/>
      <c r="HK91" s="176"/>
      <c r="HL91" s="176"/>
      <c r="HM91" s="176"/>
      <c r="HN91" s="176"/>
      <c r="HO91" s="176"/>
      <c r="HP91" s="176"/>
      <c r="HQ91" s="176"/>
      <c r="HR91" s="176"/>
      <c r="HS91" s="176"/>
      <c r="HT91" s="176"/>
      <c r="HU91" s="176"/>
      <c r="HV91" s="176"/>
      <c r="HW91" s="176"/>
      <c r="HX91" s="176"/>
      <c r="HY91" s="176"/>
      <c r="HZ91" s="176"/>
      <c r="IA91" s="176"/>
      <c r="IB91" s="176"/>
      <c r="IC91" s="176"/>
      <c r="ID91" s="176"/>
      <c r="IE91" s="176"/>
      <c r="IF91" s="176"/>
      <c r="IG91" s="176"/>
      <c r="IH91" s="176"/>
      <c r="II91" s="176"/>
      <c r="IJ91" s="176"/>
      <c r="IK91" s="176"/>
      <c r="IL91" s="176"/>
      <c r="IM91" s="176"/>
      <c r="IN91" s="176"/>
      <c r="IO91" s="176"/>
      <c r="IP91" s="176"/>
      <c r="IQ91" s="176"/>
      <c r="IR91" s="176"/>
      <c r="IS91" s="176"/>
      <c r="IT91" s="176"/>
      <c r="IU91" s="176"/>
      <c r="IV91" s="176"/>
    </row>
    <row r="92" spans="1:256" ht="48">
      <c r="A92" s="180" t="s">
        <v>1216</v>
      </c>
      <c r="B92" s="180" t="s">
        <v>35</v>
      </c>
      <c r="C92" s="182">
        <v>23</v>
      </c>
      <c r="D92" s="181" t="s">
        <v>1265</v>
      </c>
      <c r="E92" s="186">
        <v>39.3</v>
      </c>
      <c r="F92" s="197" t="s">
        <v>1409</v>
      </c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6"/>
      <c r="CP92" s="176"/>
      <c r="CQ92" s="176"/>
      <c r="CR92" s="176"/>
      <c r="CS92" s="176"/>
      <c r="CT92" s="176"/>
      <c r="CU92" s="176"/>
      <c r="CV92" s="176"/>
      <c r="CW92" s="176"/>
      <c r="CX92" s="176"/>
      <c r="CY92" s="176"/>
      <c r="CZ92" s="176"/>
      <c r="DA92" s="176"/>
      <c r="DB92" s="176"/>
      <c r="DC92" s="176"/>
      <c r="DD92" s="176"/>
      <c r="DE92" s="176"/>
      <c r="DF92" s="176"/>
      <c r="DG92" s="176"/>
      <c r="DH92" s="176"/>
      <c r="DI92" s="176"/>
      <c r="DJ92" s="176"/>
      <c r="DK92" s="176"/>
      <c r="DL92" s="176"/>
      <c r="DM92" s="176"/>
      <c r="DN92" s="176"/>
      <c r="DO92" s="176"/>
      <c r="DP92" s="176"/>
      <c r="DQ92" s="176"/>
      <c r="DR92" s="176"/>
      <c r="DS92" s="176"/>
      <c r="DT92" s="176"/>
      <c r="DU92" s="176"/>
      <c r="DV92" s="176"/>
      <c r="DW92" s="176"/>
      <c r="DX92" s="176"/>
      <c r="DY92" s="176"/>
      <c r="DZ92" s="176"/>
      <c r="EA92" s="176"/>
      <c r="EB92" s="176"/>
      <c r="EC92" s="176"/>
      <c r="ED92" s="176"/>
      <c r="EE92" s="176"/>
      <c r="EF92" s="176"/>
      <c r="EG92" s="176"/>
      <c r="EH92" s="176"/>
      <c r="EI92" s="176"/>
      <c r="EJ92" s="176"/>
      <c r="EK92" s="176"/>
      <c r="EL92" s="176"/>
      <c r="EM92" s="176"/>
      <c r="EN92" s="176"/>
      <c r="EO92" s="176"/>
      <c r="EP92" s="176"/>
      <c r="EQ92" s="176"/>
      <c r="ER92" s="176"/>
      <c r="ES92" s="176"/>
      <c r="ET92" s="176"/>
      <c r="EU92" s="176"/>
      <c r="EV92" s="176"/>
      <c r="EW92" s="176"/>
      <c r="EX92" s="176"/>
      <c r="EY92" s="176"/>
      <c r="EZ92" s="176"/>
      <c r="FA92" s="176"/>
      <c r="FB92" s="176"/>
      <c r="FC92" s="176"/>
      <c r="FD92" s="176"/>
      <c r="FE92" s="176"/>
      <c r="FF92" s="176"/>
      <c r="FG92" s="176"/>
      <c r="FH92" s="176"/>
      <c r="FI92" s="176"/>
      <c r="FJ92" s="176"/>
      <c r="FK92" s="176"/>
      <c r="FL92" s="176"/>
      <c r="FM92" s="176"/>
      <c r="FN92" s="176"/>
      <c r="FO92" s="176"/>
      <c r="FP92" s="176"/>
      <c r="FQ92" s="176"/>
      <c r="FR92" s="176"/>
      <c r="FS92" s="176"/>
      <c r="FT92" s="176"/>
      <c r="FU92" s="176"/>
      <c r="FV92" s="176"/>
      <c r="FW92" s="176"/>
      <c r="FX92" s="176"/>
      <c r="FY92" s="176"/>
      <c r="FZ92" s="176"/>
      <c r="GA92" s="176"/>
      <c r="GB92" s="176"/>
      <c r="GC92" s="176"/>
      <c r="GD92" s="176"/>
      <c r="GE92" s="176"/>
      <c r="GF92" s="176"/>
      <c r="GG92" s="176"/>
      <c r="GH92" s="176"/>
      <c r="GI92" s="176"/>
      <c r="GJ92" s="176"/>
      <c r="GK92" s="176"/>
      <c r="GL92" s="176"/>
      <c r="GM92" s="176"/>
      <c r="GN92" s="176"/>
      <c r="GO92" s="176"/>
      <c r="GP92" s="176"/>
      <c r="GQ92" s="176"/>
      <c r="GR92" s="176"/>
      <c r="GS92" s="176"/>
      <c r="GT92" s="176"/>
      <c r="GU92" s="176"/>
      <c r="GV92" s="176"/>
      <c r="GW92" s="176"/>
      <c r="GX92" s="176"/>
      <c r="GY92" s="176"/>
      <c r="GZ92" s="176"/>
      <c r="HA92" s="176"/>
      <c r="HB92" s="176"/>
      <c r="HC92" s="176"/>
      <c r="HD92" s="176"/>
      <c r="HE92" s="176"/>
      <c r="HF92" s="176"/>
      <c r="HG92" s="176"/>
      <c r="HH92" s="176"/>
      <c r="HI92" s="176"/>
      <c r="HJ92" s="176"/>
      <c r="HK92" s="176"/>
      <c r="HL92" s="176"/>
      <c r="HM92" s="176"/>
      <c r="HN92" s="176"/>
      <c r="HO92" s="176"/>
      <c r="HP92" s="176"/>
      <c r="HQ92" s="176"/>
      <c r="HR92" s="176"/>
      <c r="HS92" s="176"/>
      <c r="HT92" s="176"/>
      <c r="HU92" s="176"/>
      <c r="HV92" s="176"/>
      <c r="HW92" s="176"/>
      <c r="HX92" s="176"/>
      <c r="HY92" s="176"/>
      <c r="HZ92" s="176"/>
      <c r="IA92" s="176"/>
      <c r="IB92" s="176"/>
      <c r="IC92" s="176"/>
      <c r="ID92" s="176"/>
      <c r="IE92" s="176"/>
      <c r="IF92" s="176"/>
      <c r="IG92" s="176"/>
      <c r="IH92" s="176"/>
      <c r="II92" s="176"/>
      <c r="IJ92" s="176"/>
      <c r="IK92" s="176"/>
      <c r="IL92" s="176"/>
      <c r="IM92" s="176"/>
      <c r="IN92" s="176"/>
      <c r="IO92" s="176"/>
      <c r="IP92" s="176"/>
      <c r="IQ92" s="176"/>
      <c r="IR92" s="176"/>
      <c r="IS92" s="176"/>
      <c r="IT92" s="176"/>
      <c r="IU92" s="176"/>
      <c r="IV92" s="176"/>
    </row>
    <row r="93" spans="1:256" ht="48">
      <c r="A93" s="180" t="s">
        <v>1216</v>
      </c>
      <c r="B93" s="180" t="s">
        <v>35</v>
      </c>
      <c r="C93" s="182">
        <v>24</v>
      </c>
      <c r="D93" s="181" t="s">
        <v>1266</v>
      </c>
      <c r="E93" s="186">
        <v>62</v>
      </c>
      <c r="F93" s="197" t="s">
        <v>1409</v>
      </c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6"/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6"/>
      <c r="DT93" s="176"/>
      <c r="DU93" s="176"/>
      <c r="DV93" s="176"/>
      <c r="DW93" s="176"/>
      <c r="DX93" s="176"/>
      <c r="DY93" s="176"/>
      <c r="DZ93" s="176"/>
      <c r="EA93" s="176"/>
      <c r="EB93" s="176"/>
      <c r="EC93" s="176"/>
      <c r="ED93" s="176"/>
      <c r="EE93" s="176"/>
      <c r="EF93" s="176"/>
      <c r="EG93" s="176"/>
      <c r="EH93" s="176"/>
      <c r="EI93" s="176"/>
      <c r="EJ93" s="176"/>
      <c r="EK93" s="176"/>
      <c r="EL93" s="176"/>
      <c r="EM93" s="176"/>
      <c r="EN93" s="176"/>
      <c r="EO93" s="176"/>
      <c r="EP93" s="176"/>
      <c r="EQ93" s="176"/>
      <c r="ER93" s="176"/>
      <c r="ES93" s="176"/>
      <c r="ET93" s="176"/>
      <c r="EU93" s="176"/>
      <c r="EV93" s="176"/>
      <c r="EW93" s="176"/>
      <c r="EX93" s="176"/>
      <c r="EY93" s="176"/>
      <c r="EZ93" s="176"/>
      <c r="FA93" s="176"/>
      <c r="FB93" s="176"/>
      <c r="FC93" s="176"/>
      <c r="FD93" s="176"/>
      <c r="FE93" s="176"/>
      <c r="FF93" s="176"/>
      <c r="FG93" s="176"/>
      <c r="FH93" s="176"/>
      <c r="FI93" s="176"/>
      <c r="FJ93" s="176"/>
      <c r="FK93" s="176"/>
      <c r="FL93" s="176"/>
      <c r="FM93" s="176"/>
      <c r="FN93" s="176"/>
      <c r="FO93" s="176"/>
      <c r="FP93" s="176"/>
      <c r="FQ93" s="176"/>
      <c r="FR93" s="176"/>
      <c r="FS93" s="176"/>
      <c r="FT93" s="176"/>
      <c r="FU93" s="176"/>
      <c r="FV93" s="176"/>
      <c r="FW93" s="176"/>
      <c r="FX93" s="176"/>
      <c r="FY93" s="176"/>
      <c r="FZ93" s="176"/>
      <c r="GA93" s="176"/>
      <c r="GB93" s="176"/>
      <c r="GC93" s="176"/>
      <c r="GD93" s="176"/>
      <c r="GE93" s="176"/>
      <c r="GF93" s="176"/>
      <c r="GG93" s="176"/>
      <c r="GH93" s="176"/>
      <c r="GI93" s="176"/>
      <c r="GJ93" s="176"/>
      <c r="GK93" s="176"/>
      <c r="GL93" s="176"/>
      <c r="GM93" s="176"/>
      <c r="GN93" s="176"/>
      <c r="GO93" s="176"/>
      <c r="GP93" s="176"/>
      <c r="GQ93" s="176"/>
      <c r="GR93" s="176"/>
      <c r="GS93" s="176"/>
      <c r="GT93" s="176"/>
      <c r="GU93" s="176"/>
      <c r="GV93" s="176"/>
      <c r="GW93" s="176"/>
      <c r="GX93" s="176"/>
      <c r="GY93" s="176"/>
      <c r="GZ93" s="176"/>
      <c r="HA93" s="176"/>
      <c r="HB93" s="176"/>
      <c r="HC93" s="176"/>
      <c r="HD93" s="176"/>
      <c r="HE93" s="176"/>
      <c r="HF93" s="176"/>
      <c r="HG93" s="176"/>
      <c r="HH93" s="176"/>
      <c r="HI93" s="176"/>
      <c r="HJ93" s="176"/>
      <c r="HK93" s="176"/>
      <c r="HL93" s="176"/>
      <c r="HM93" s="176"/>
      <c r="HN93" s="176"/>
      <c r="HO93" s="176"/>
      <c r="HP93" s="176"/>
      <c r="HQ93" s="176"/>
      <c r="HR93" s="176"/>
      <c r="HS93" s="176"/>
      <c r="HT93" s="176"/>
      <c r="HU93" s="176"/>
      <c r="HV93" s="176"/>
      <c r="HW93" s="176"/>
      <c r="HX93" s="176"/>
      <c r="HY93" s="176"/>
      <c r="HZ93" s="176"/>
      <c r="IA93" s="176"/>
      <c r="IB93" s="176"/>
      <c r="IC93" s="176"/>
      <c r="ID93" s="176"/>
      <c r="IE93" s="176"/>
      <c r="IF93" s="176"/>
      <c r="IG93" s="176"/>
      <c r="IH93" s="176"/>
      <c r="II93" s="176"/>
      <c r="IJ93" s="176"/>
      <c r="IK93" s="176"/>
      <c r="IL93" s="176"/>
      <c r="IM93" s="176"/>
      <c r="IN93" s="176"/>
      <c r="IO93" s="176"/>
      <c r="IP93" s="176"/>
      <c r="IQ93" s="176"/>
      <c r="IR93" s="176"/>
      <c r="IS93" s="176"/>
      <c r="IT93" s="176"/>
      <c r="IU93" s="176"/>
      <c r="IV93" s="176"/>
    </row>
    <row r="94" spans="1:256" ht="48">
      <c r="A94" s="180" t="s">
        <v>1216</v>
      </c>
      <c r="B94" s="180" t="s">
        <v>35</v>
      </c>
      <c r="C94" s="182">
        <v>25</v>
      </c>
      <c r="D94" s="181" t="s">
        <v>1267</v>
      </c>
      <c r="E94" s="186">
        <v>72.8</v>
      </c>
      <c r="F94" s="197" t="s">
        <v>1409</v>
      </c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6"/>
      <c r="DD94" s="176"/>
      <c r="DE94" s="176"/>
      <c r="DF94" s="176"/>
      <c r="DG94" s="176"/>
      <c r="DH94" s="176"/>
      <c r="DI94" s="176"/>
      <c r="DJ94" s="176"/>
      <c r="DK94" s="176"/>
      <c r="DL94" s="176"/>
      <c r="DM94" s="176"/>
      <c r="DN94" s="176"/>
      <c r="DO94" s="176"/>
      <c r="DP94" s="176"/>
      <c r="DQ94" s="176"/>
      <c r="DR94" s="176"/>
      <c r="DS94" s="176"/>
      <c r="DT94" s="176"/>
      <c r="DU94" s="176"/>
      <c r="DV94" s="176"/>
      <c r="DW94" s="176"/>
      <c r="DX94" s="176"/>
      <c r="DY94" s="176"/>
      <c r="DZ94" s="176"/>
      <c r="EA94" s="176"/>
      <c r="EB94" s="176"/>
      <c r="EC94" s="176"/>
      <c r="ED94" s="176"/>
      <c r="EE94" s="176"/>
      <c r="EF94" s="176"/>
      <c r="EG94" s="176"/>
      <c r="EH94" s="176"/>
      <c r="EI94" s="176"/>
      <c r="EJ94" s="176"/>
      <c r="EK94" s="176"/>
      <c r="EL94" s="176"/>
      <c r="EM94" s="176"/>
      <c r="EN94" s="176"/>
      <c r="EO94" s="176"/>
      <c r="EP94" s="176"/>
      <c r="EQ94" s="176"/>
      <c r="ER94" s="176"/>
      <c r="ES94" s="176"/>
      <c r="ET94" s="176"/>
      <c r="EU94" s="176"/>
      <c r="EV94" s="176"/>
      <c r="EW94" s="176"/>
      <c r="EX94" s="176"/>
      <c r="EY94" s="176"/>
      <c r="EZ94" s="176"/>
      <c r="FA94" s="176"/>
      <c r="FB94" s="176"/>
      <c r="FC94" s="176"/>
      <c r="FD94" s="176"/>
      <c r="FE94" s="176"/>
      <c r="FF94" s="176"/>
      <c r="FG94" s="176"/>
      <c r="FH94" s="176"/>
      <c r="FI94" s="176"/>
      <c r="FJ94" s="176"/>
      <c r="FK94" s="176"/>
      <c r="FL94" s="176"/>
      <c r="FM94" s="176"/>
      <c r="FN94" s="176"/>
      <c r="FO94" s="176"/>
      <c r="FP94" s="176"/>
      <c r="FQ94" s="176"/>
      <c r="FR94" s="176"/>
      <c r="FS94" s="176"/>
      <c r="FT94" s="176"/>
      <c r="FU94" s="176"/>
      <c r="FV94" s="176"/>
      <c r="FW94" s="176"/>
      <c r="FX94" s="176"/>
      <c r="FY94" s="176"/>
      <c r="FZ94" s="176"/>
      <c r="GA94" s="176"/>
      <c r="GB94" s="176"/>
      <c r="GC94" s="176"/>
      <c r="GD94" s="176"/>
      <c r="GE94" s="176"/>
      <c r="GF94" s="176"/>
      <c r="GG94" s="176"/>
      <c r="GH94" s="176"/>
      <c r="GI94" s="176"/>
      <c r="GJ94" s="176"/>
      <c r="GK94" s="176"/>
      <c r="GL94" s="176"/>
      <c r="GM94" s="176"/>
      <c r="GN94" s="176"/>
      <c r="GO94" s="176"/>
      <c r="GP94" s="176"/>
      <c r="GQ94" s="176"/>
      <c r="GR94" s="176"/>
      <c r="GS94" s="176"/>
      <c r="GT94" s="176"/>
      <c r="GU94" s="176"/>
      <c r="GV94" s="176"/>
      <c r="GW94" s="176"/>
      <c r="GX94" s="176"/>
      <c r="GY94" s="176"/>
      <c r="GZ94" s="176"/>
      <c r="HA94" s="176"/>
      <c r="HB94" s="176"/>
      <c r="HC94" s="176"/>
      <c r="HD94" s="176"/>
      <c r="HE94" s="176"/>
      <c r="HF94" s="176"/>
      <c r="HG94" s="176"/>
      <c r="HH94" s="176"/>
      <c r="HI94" s="176"/>
      <c r="HJ94" s="176"/>
      <c r="HK94" s="176"/>
      <c r="HL94" s="176"/>
      <c r="HM94" s="176"/>
      <c r="HN94" s="176"/>
      <c r="HO94" s="176"/>
      <c r="HP94" s="176"/>
      <c r="HQ94" s="176"/>
      <c r="HR94" s="176"/>
      <c r="HS94" s="176"/>
      <c r="HT94" s="176"/>
      <c r="HU94" s="176"/>
      <c r="HV94" s="176"/>
      <c r="HW94" s="176"/>
      <c r="HX94" s="176"/>
      <c r="HY94" s="176"/>
      <c r="HZ94" s="176"/>
      <c r="IA94" s="176"/>
      <c r="IB94" s="176"/>
      <c r="IC94" s="176"/>
      <c r="ID94" s="176"/>
      <c r="IE94" s="176"/>
      <c r="IF94" s="176"/>
      <c r="IG94" s="176"/>
      <c r="IH94" s="176"/>
      <c r="II94" s="176"/>
      <c r="IJ94" s="176"/>
      <c r="IK94" s="176"/>
      <c r="IL94" s="176"/>
      <c r="IM94" s="176"/>
      <c r="IN94" s="176"/>
      <c r="IO94" s="176"/>
      <c r="IP94" s="176"/>
      <c r="IQ94" s="176"/>
      <c r="IR94" s="176"/>
      <c r="IS94" s="176"/>
      <c r="IT94" s="176"/>
      <c r="IU94" s="176"/>
      <c r="IV94" s="176"/>
    </row>
    <row r="95" spans="1:256" ht="48">
      <c r="A95" s="180" t="s">
        <v>1216</v>
      </c>
      <c r="B95" s="180" t="s">
        <v>35</v>
      </c>
      <c r="C95" s="182">
        <v>26</v>
      </c>
      <c r="D95" s="181" t="s">
        <v>1268</v>
      </c>
      <c r="E95" s="186">
        <v>17.6</v>
      </c>
      <c r="F95" s="197" t="s">
        <v>1409</v>
      </c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6"/>
      <c r="CP95" s="176"/>
      <c r="CQ95" s="176"/>
      <c r="CR95" s="176"/>
      <c r="CS95" s="176"/>
      <c r="CT95" s="176"/>
      <c r="CU95" s="176"/>
      <c r="CV95" s="176"/>
      <c r="CW95" s="176"/>
      <c r="CX95" s="176"/>
      <c r="CY95" s="176"/>
      <c r="CZ95" s="176"/>
      <c r="DA95" s="176"/>
      <c r="DB95" s="176"/>
      <c r="DC95" s="176"/>
      <c r="DD95" s="176"/>
      <c r="DE95" s="176"/>
      <c r="DF95" s="176"/>
      <c r="DG95" s="176"/>
      <c r="DH95" s="176"/>
      <c r="DI95" s="176"/>
      <c r="DJ95" s="176"/>
      <c r="DK95" s="176"/>
      <c r="DL95" s="176"/>
      <c r="DM95" s="176"/>
      <c r="DN95" s="176"/>
      <c r="DO95" s="176"/>
      <c r="DP95" s="176"/>
      <c r="DQ95" s="176"/>
      <c r="DR95" s="176"/>
      <c r="DS95" s="176"/>
      <c r="DT95" s="176"/>
      <c r="DU95" s="176"/>
      <c r="DV95" s="176"/>
      <c r="DW95" s="176"/>
      <c r="DX95" s="176"/>
      <c r="DY95" s="176"/>
      <c r="DZ95" s="176"/>
      <c r="EA95" s="176"/>
      <c r="EB95" s="176"/>
      <c r="EC95" s="176"/>
      <c r="ED95" s="176"/>
      <c r="EE95" s="176"/>
      <c r="EF95" s="176"/>
      <c r="EG95" s="176"/>
      <c r="EH95" s="176"/>
      <c r="EI95" s="176"/>
      <c r="EJ95" s="176"/>
      <c r="EK95" s="176"/>
      <c r="EL95" s="176"/>
      <c r="EM95" s="176"/>
      <c r="EN95" s="176"/>
      <c r="EO95" s="176"/>
      <c r="EP95" s="176"/>
      <c r="EQ95" s="176"/>
      <c r="ER95" s="176"/>
      <c r="ES95" s="176"/>
      <c r="ET95" s="176"/>
      <c r="EU95" s="176"/>
      <c r="EV95" s="176"/>
      <c r="EW95" s="176"/>
      <c r="EX95" s="176"/>
      <c r="EY95" s="176"/>
      <c r="EZ95" s="176"/>
      <c r="FA95" s="176"/>
      <c r="FB95" s="176"/>
      <c r="FC95" s="176"/>
      <c r="FD95" s="176"/>
      <c r="FE95" s="176"/>
      <c r="FF95" s="176"/>
      <c r="FG95" s="176"/>
      <c r="FH95" s="176"/>
      <c r="FI95" s="176"/>
      <c r="FJ95" s="176"/>
      <c r="FK95" s="176"/>
      <c r="FL95" s="176"/>
      <c r="FM95" s="176"/>
      <c r="FN95" s="176"/>
      <c r="FO95" s="176"/>
      <c r="FP95" s="176"/>
      <c r="FQ95" s="176"/>
      <c r="FR95" s="176"/>
      <c r="FS95" s="176"/>
      <c r="FT95" s="176"/>
      <c r="FU95" s="176"/>
      <c r="FV95" s="176"/>
      <c r="FW95" s="176"/>
      <c r="FX95" s="176"/>
      <c r="FY95" s="176"/>
      <c r="FZ95" s="176"/>
      <c r="GA95" s="176"/>
      <c r="GB95" s="176"/>
      <c r="GC95" s="176"/>
      <c r="GD95" s="176"/>
      <c r="GE95" s="176"/>
      <c r="GF95" s="176"/>
      <c r="GG95" s="176"/>
      <c r="GH95" s="176"/>
      <c r="GI95" s="176"/>
      <c r="GJ95" s="176"/>
      <c r="GK95" s="176"/>
      <c r="GL95" s="176"/>
      <c r="GM95" s="176"/>
      <c r="GN95" s="176"/>
      <c r="GO95" s="176"/>
      <c r="GP95" s="176"/>
      <c r="GQ95" s="176"/>
      <c r="GR95" s="176"/>
      <c r="GS95" s="176"/>
      <c r="GT95" s="176"/>
      <c r="GU95" s="176"/>
      <c r="GV95" s="176"/>
      <c r="GW95" s="176"/>
      <c r="GX95" s="176"/>
      <c r="GY95" s="176"/>
      <c r="GZ95" s="176"/>
      <c r="HA95" s="176"/>
      <c r="HB95" s="176"/>
      <c r="HC95" s="176"/>
      <c r="HD95" s="176"/>
      <c r="HE95" s="176"/>
      <c r="HF95" s="176"/>
      <c r="HG95" s="176"/>
      <c r="HH95" s="176"/>
      <c r="HI95" s="176"/>
      <c r="HJ95" s="176"/>
      <c r="HK95" s="176"/>
      <c r="HL95" s="176"/>
      <c r="HM95" s="176"/>
      <c r="HN95" s="176"/>
      <c r="HO95" s="176"/>
      <c r="HP95" s="176"/>
      <c r="HQ95" s="176"/>
      <c r="HR95" s="176"/>
      <c r="HS95" s="176"/>
      <c r="HT95" s="176"/>
      <c r="HU95" s="176"/>
      <c r="HV95" s="176"/>
      <c r="HW95" s="176"/>
      <c r="HX95" s="176"/>
      <c r="HY95" s="176"/>
      <c r="HZ95" s="176"/>
      <c r="IA95" s="176"/>
      <c r="IB95" s="176"/>
      <c r="IC95" s="176"/>
      <c r="ID95" s="176"/>
      <c r="IE95" s="176"/>
      <c r="IF95" s="176"/>
      <c r="IG95" s="176"/>
      <c r="IH95" s="176"/>
      <c r="II95" s="176"/>
      <c r="IJ95" s="176"/>
      <c r="IK95" s="176"/>
      <c r="IL95" s="176"/>
      <c r="IM95" s="176"/>
      <c r="IN95" s="176"/>
      <c r="IO95" s="176"/>
      <c r="IP95" s="176"/>
      <c r="IQ95" s="176"/>
      <c r="IR95" s="176"/>
      <c r="IS95" s="176"/>
      <c r="IT95" s="176"/>
      <c r="IU95" s="176"/>
      <c r="IV95" s="176"/>
    </row>
    <row r="96" spans="1:256" ht="48">
      <c r="A96" s="180" t="s">
        <v>1216</v>
      </c>
      <c r="B96" s="180" t="s">
        <v>35</v>
      </c>
      <c r="C96" s="182">
        <v>28</v>
      </c>
      <c r="D96" s="181" t="s">
        <v>1269</v>
      </c>
      <c r="E96" s="186">
        <v>89.2</v>
      </c>
      <c r="F96" s="197" t="s">
        <v>1409</v>
      </c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6"/>
      <c r="BK96" s="176"/>
      <c r="BL96" s="176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76"/>
      <c r="CI96" s="176"/>
      <c r="CJ96" s="176"/>
      <c r="CK96" s="176"/>
      <c r="CL96" s="176"/>
      <c r="CM96" s="176"/>
      <c r="CN96" s="176"/>
      <c r="CO96" s="176"/>
      <c r="CP96" s="176"/>
      <c r="CQ96" s="176"/>
      <c r="CR96" s="176"/>
      <c r="CS96" s="176"/>
      <c r="CT96" s="176"/>
      <c r="CU96" s="176"/>
      <c r="CV96" s="176"/>
      <c r="CW96" s="176"/>
      <c r="CX96" s="176"/>
      <c r="CY96" s="176"/>
      <c r="CZ96" s="176"/>
      <c r="DA96" s="176"/>
      <c r="DB96" s="176"/>
      <c r="DC96" s="176"/>
      <c r="DD96" s="176"/>
      <c r="DE96" s="176"/>
      <c r="DF96" s="176"/>
      <c r="DG96" s="176"/>
      <c r="DH96" s="176"/>
      <c r="DI96" s="176"/>
      <c r="DJ96" s="176"/>
      <c r="DK96" s="176"/>
      <c r="DL96" s="176"/>
      <c r="DM96" s="176"/>
      <c r="DN96" s="176"/>
      <c r="DO96" s="176"/>
      <c r="DP96" s="176"/>
      <c r="DQ96" s="176"/>
      <c r="DR96" s="176"/>
      <c r="DS96" s="176"/>
      <c r="DT96" s="176"/>
      <c r="DU96" s="176"/>
      <c r="DV96" s="176"/>
      <c r="DW96" s="176"/>
      <c r="DX96" s="176"/>
      <c r="DY96" s="176"/>
      <c r="DZ96" s="176"/>
      <c r="EA96" s="176"/>
      <c r="EB96" s="176"/>
      <c r="EC96" s="176"/>
      <c r="ED96" s="176"/>
      <c r="EE96" s="176"/>
      <c r="EF96" s="176"/>
      <c r="EG96" s="176"/>
      <c r="EH96" s="176"/>
      <c r="EI96" s="176"/>
      <c r="EJ96" s="176"/>
      <c r="EK96" s="176"/>
      <c r="EL96" s="176"/>
      <c r="EM96" s="176"/>
      <c r="EN96" s="176"/>
      <c r="EO96" s="176"/>
      <c r="EP96" s="176"/>
      <c r="EQ96" s="176"/>
      <c r="ER96" s="176"/>
      <c r="ES96" s="176"/>
      <c r="ET96" s="176"/>
      <c r="EU96" s="176"/>
      <c r="EV96" s="176"/>
      <c r="EW96" s="176"/>
      <c r="EX96" s="176"/>
      <c r="EY96" s="176"/>
      <c r="EZ96" s="176"/>
      <c r="FA96" s="176"/>
      <c r="FB96" s="176"/>
      <c r="FC96" s="176"/>
      <c r="FD96" s="176"/>
      <c r="FE96" s="176"/>
      <c r="FF96" s="176"/>
      <c r="FG96" s="176"/>
      <c r="FH96" s="176"/>
      <c r="FI96" s="176"/>
      <c r="FJ96" s="176"/>
      <c r="FK96" s="176"/>
      <c r="FL96" s="176"/>
      <c r="FM96" s="176"/>
      <c r="FN96" s="176"/>
      <c r="FO96" s="176"/>
      <c r="FP96" s="176"/>
      <c r="FQ96" s="176"/>
      <c r="FR96" s="176"/>
      <c r="FS96" s="176"/>
      <c r="FT96" s="176"/>
      <c r="FU96" s="176"/>
      <c r="FV96" s="176"/>
      <c r="FW96" s="176"/>
      <c r="FX96" s="176"/>
      <c r="FY96" s="176"/>
      <c r="FZ96" s="176"/>
      <c r="GA96" s="176"/>
      <c r="GB96" s="176"/>
      <c r="GC96" s="176"/>
      <c r="GD96" s="176"/>
      <c r="GE96" s="176"/>
      <c r="GF96" s="176"/>
      <c r="GG96" s="176"/>
      <c r="GH96" s="176"/>
      <c r="GI96" s="176"/>
      <c r="GJ96" s="176"/>
      <c r="GK96" s="176"/>
      <c r="GL96" s="176"/>
      <c r="GM96" s="176"/>
      <c r="GN96" s="176"/>
      <c r="GO96" s="176"/>
      <c r="GP96" s="176"/>
      <c r="GQ96" s="176"/>
      <c r="GR96" s="176"/>
      <c r="GS96" s="176"/>
      <c r="GT96" s="176"/>
      <c r="GU96" s="176"/>
      <c r="GV96" s="176"/>
      <c r="GW96" s="176"/>
      <c r="GX96" s="176"/>
      <c r="GY96" s="176"/>
      <c r="GZ96" s="176"/>
      <c r="HA96" s="176"/>
      <c r="HB96" s="176"/>
      <c r="HC96" s="176"/>
      <c r="HD96" s="176"/>
      <c r="HE96" s="176"/>
      <c r="HF96" s="176"/>
      <c r="HG96" s="176"/>
      <c r="HH96" s="176"/>
      <c r="HI96" s="176"/>
      <c r="HJ96" s="176"/>
      <c r="HK96" s="176"/>
      <c r="HL96" s="176"/>
      <c r="HM96" s="176"/>
      <c r="HN96" s="176"/>
      <c r="HO96" s="176"/>
      <c r="HP96" s="176"/>
      <c r="HQ96" s="176"/>
      <c r="HR96" s="176"/>
      <c r="HS96" s="176"/>
      <c r="HT96" s="176"/>
      <c r="HU96" s="176"/>
      <c r="HV96" s="176"/>
      <c r="HW96" s="176"/>
      <c r="HX96" s="176"/>
      <c r="HY96" s="176"/>
      <c r="HZ96" s="176"/>
      <c r="IA96" s="176"/>
      <c r="IB96" s="176"/>
      <c r="IC96" s="176"/>
      <c r="ID96" s="176"/>
      <c r="IE96" s="176"/>
      <c r="IF96" s="176"/>
      <c r="IG96" s="176"/>
      <c r="IH96" s="176"/>
      <c r="II96" s="176"/>
      <c r="IJ96" s="176"/>
      <c r="IK96" s="176"/>
      <c r="IL96" s="176"/>
      <c r="IM96" s="176"/>
      <c r="IN96" s="176"/>
      <c r="IO96" s="176"/>
      <c r="IP96" s="176"/>
      <c r="IQ96" s="176"/>
      <c r="IR96" s="176"/>
      <c r="IS96" s="176"/>
      <c r="IT96" s="176"/>
      <c r="IU96" s="176"/>
      <c r="IV96" s="176"/>
    </row>
    <row r="97" spans="1:256" ht="39" customHeight="1">
      <c r="A97" s="180" t="s">
        <v>1216</v>
      </c>
      <c r="B97" s="180" t="s">
        <v>35</v>
      </c>
      <c r="C97" s="182">
        <v>29</v>
      </c>
      <c r="D97" s="181" t="s">
        <v>1270</v>
      </c>
      <c r="E97" s="186">
        <v>47.3</v>
      </c>
      <c r="F97" s="197" t="s">
        <v>1409</v>
      </c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6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6"/>
      <c r="CQ97" s="176"/>
      <c r="CR97" s="176"/>
      <c r="CS97" s="176"/>
      <c r="CT97" s="176"/>
      <c r="CU97" s="176"/>
      <c r="CV97" s="176"/>
      <c r="CW97" s="176"/>
      <c r="CX97" s="176"/>
      <c r="CY97" s="176"/>
      <c r="CZ97" s="176"/>
      <c r="DA97" s="176"/>
      <c r="DB97" s="176"/>
      <c r="DC97" s="176"/>
      <c r="DD97" s="176"/>
      <c r="DE97" s="176"/>
      <c r="DF97" s="176"/>
      <c r="DG97" s="176"/>
      <c r="DH97" s="176"/>
      <c r="DI97" s="176"/>
      <c r="DJ97" s="176"/>
      <c r="DK97" s="176"/>
      <c r="DL97" s="176"/>
      <c r="DM97" s="176"/>
      <c r="DN97" s="176"/>
      <c r="DO97" s="176"/>
      <c r="DP97" s="176"/>
      <c r="DQ97" s="176"/>
      <c r="DR97" s="176"/>
      <c r="DS97" s="176"/>
      <c r="DT97" s="176"/>
      <c r="DU97" s="176"/>
      <c r="DV97" s="176"/>
      <c r="DW97" s="176"/>
      <c r="DX97" s="176"/>
      <c r="DY97" s="176"/>
      <c r="DZ97" s="176"/>
      <c r="EA97" s="176"/>
      <c r="EB97" s="176"/>
      <c r="EC97" s="176"/>
      <c r="ED97" s="176"/>
      <c r="EE97" s="176"/>
      <c r="EF97" s="176"/>
      <c r="EG97" s="176"/>
      <c r="EH97" s="176"/>
      <c r="EI97" s="176"/>
      <c r="EJ97" s="176"/>
      <c r="EK97" s="176"/>
      <c r="EL97" s="176"/>
      <c r="EM97" s="176"/>
      <c r="EN97" s="176"/>
      <c r="EO97" s="176"/>
      <c r="EP97" s="176"/>
      <c r="EQ97" s="176"/>
      <c r="ER97" s="176"/>
      <c r="ES97" s="176"/>
      <c r="ET97" s="176"/>
      <c r="EU97" s="176"/>
      <c r="EV97" s="176"/>
      <c r="EW97" s="176"/>
      <c r="EX97" s="176"/>
      <c r="EY97" s="176"/>
      <c r="EZ97" s="176"/>
      <c r="FA97" s="176"/>
      <c r="FB97" s="176"/>
      <c r="FC97" s="176"/>
      <c r="FD97" s="176"/>
      <c r="FE97" s="176"/>
      <c r="FF97" s="176"/>
      <c r="FG97" s="176"/>
      <c r="FH97" s="176"/>
      <c r="FI97" s="176"/>
      <c r="FJ97" s="176"/>
      <c r="FK97" s="176"/>
      <c r="FL97" s="176"/>
      <c r="FM97" s="176"/>
      <c r="FN97" s="176"/>
      <c r="FO97" s="176"/>
      <c r="FP97" s="176"/>
      <c r="FQ97" s="176"/>
      <c r="FR97" s="176"/>
      <c r="FS97" s="176"/>
      <c r="FT97" s="176"/>
      <c r="FU97" s="176"/>
      <c r="FV97" s="176"/>
      <c r="FW97" s="176"/>
      <c r="FX97" s="176"/>
      <c r="FY97" s="176"/>
      <c r="FZ97" s="176"/>
      <c r="GA97" s="176"/>
      <c r="GB97" s="176"/>
      <c r="GC97" s="176"/>
      <c r="GD97" s="176"/>
      <c r="GE97" s="176"/>
      <c r="GF97" s="176"/>
      <c r="GG97" s="176"/>
      <c r="GH97" s="176"/>
      <c r="GI97" s="176"/>
      <c r="GJ97" s="176"/>
      <c r="GK97" s="176"/>
      <c r="GL97" s="176"/>
      <c r="GM97" s="176"/>
      <c r="GN97" s="176"/>
      <c r="GO97" s="176"/>
      <c r="GP97" s="176"/>
      <c r="GQ97" s="176"/>
      <c r="GR97" s="176"/>
      <c r="GS97" s="176"/>
      <c r="GT97" s="176"/>
      <c r="GU97" s="176"/>
      <c r="GV97" s="176"/>
      <c r="GW97" s="176"/>
      <c r="GX97" s="176"/>
      <c r="GY97" s="176"/>
      <c r="GZ97" s="176"/>
      <c r="HA97" s="176"/>
      <c r="HB97" s="176"/>
      <c r="HC97" s="176"/>
      <c r="HD97" s="176"/>
      <c r="HE97" s="176"/>
      <c r="HF97" s="176"/>
      <c r="HG97" s="176"/>
      <c r="HH97" s="176"/>
      <c r="HI97" s="176"/>
      <c r="HJ97" s="176"/>
      <c r="HK97" s="176"/>
      <c r="HL97" s="176"/>
      <c r="HM97" s="176"/>
      <c r="HN97" s="176"/>
      <c r="HO97" s="176"/>
      <c r="HP97" s="176"/>
      <c r="HQ97" s="176"/>
      <c r="HR97" s="176"/>
      <c r="HS97" s="176"/>
      <c r="HT97" s="176"/>
      <c r="HU97" s="176"/>
      <c r="HV97" s="176"/>
      <c r="HW97" s="176"/>
      <c r="HX97" s="176"/>
      <c r="HY97" s="176"/>
      <c r="HZ97" s="176"/>
      <c r="IA97" s="176"/>
      <c r="IB97" s="176"/>
      <c r="IC97" s="176"/>
      <c r="ID97" s="176"/>
      <c r="IE97" s="176"/>
      <c r="IF97" s="176"/>
      <c r="IG97" s="176"/>
      <c r="IH97" s="176"/>
      <c r="II97" s="176"/>
      <c r="IJ97" s="176"/>
      <c r="IK97" s="176"/>
      <c r="IL97" s="176"/>
      <c r="IM97" s="176"/>
      <c r="IN97" s="176"/>
      <c r="IO97" s="176"/>
      <c r="IP97" s="176"/>
      <c r="IQ97" s="176"/>
      <c r="IR97" s="176"/>
      <c r="IS97" s="176"/>
      <c r="IT97" s="176"/>
      <c r="IU97" s="176"/>
      <c r="IV97" s="176"/>
    </row>
    <row r="98" spans="1:256" ht="18" customHeight="1">
      <c r="A98" s="306" t="s">
        <v>85</v>
      </c>
      <c r="B98" s="307"/>
      <c r="C98" s="180"/>
      <c r="D98" s="180"/>
      <c r="E98" s="186">
        <f>SUM(E30,E41,E47,E48:E97)</f>
        <v>3489.4999999999995</v>
      </c>
      <c r="F98" s="19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6"/>
      <c r="CO98" s="176"/>
      <c r="CP98" s="176"/>
      <c r="CQ98" s="176"/>
      <c r="CR98" s="176"/>
      <c r="CS98" s="176"/>
      <c r="CT98" s="176"/>
      <c r="CU98" s="176"/>
      <c r="CV98" s="176"/>
      <c r="CW98" s="176"/>
      <c r="CX98" s="176"/>
      <c r="CY98" s="176"/>
      <c r="CZ98" s="176"/>
      <c r="DA98" s="176"/>
      <c r="DB98" s="176"/>
      <c r="DC98" s="176"/>
      <c r="DD98" s="176"/>
      <c r="DE98" s="176"/>
      <c r="DF98" s="176"/>
      <c r="DG98" s="176"/>
      <c r="DH98" s="176"/>
      <c r="DI98" s="176"/>
      <c r="DJ98" s="176"/>
      <c r="DK98" s="176"/>
      <c r="DL98" s="176"/>
      <c r="DM98" s="176"/>
      <c r="DN98" s="176"/>
      <c r="DO98" s="176"/>
      <c r="DP98" s="176"/>
      <c r="DQ98" s="176"/>
      <c r="DR98" s="176"/>
      <c r="DS98" s="176"/>
      <c r="DT98" s="176"/>
      <c r="DU98" s="176"/>
      <c r="DV98" s="176"/>
      <c r="DW98" s="176"/>
      <c r="DX98" s="176"/>
      <c r="DY98" s="176"/>
      <c r="DZ98" s="176"/>
      <c r="EA98" s="176"/>
      <c r="EB98" s="176"/>
      <c r="EC98" s="176"/>
      <c r="ED98" s="176"/>
      <c r="EE98" s="176"/>
      <c r="EF98" s="176"/>
      <c r="EG98" s="176"/>
      <c r="EH98" s="176"/>
      <c r="EI98" s="176"/>
      <c r="EJ98" s="176"/>
      <c r="EK98" s="176"/>
      <c r="EL98" s="176"/>
      <c r="EM98" s="176"/>
      <c r="EN98" s="176"/>
      <c r="EO98" s="176"/>
      <c r="EP98" s="176"/>
      <c r="EQ98" s="176"/>
      <c r="ER98" s="176"/>
      <c r="ES98" s="176"/>
      <c r="ET98" s="176"/>
      <c r="EU98" s="176"/>
      <c r="EV98" s="176"/>
      <c r="EW98" s="176"/>
      <c r="EX98" s="176"/>
      <c r="EY98" s="176"/>
      <c r="EZ98" s="176"/>
      <c r="FA98" s="176"/>
      <c r="FB98" s="176"/>
      <c r="FC98" s="176"/>
      <c r="FD98" s="176"/>
      <c r="FE98" s="176"/>
      <c r="FF98" s="176"/>
      <c r="FG98" s="176"/>
      <c r="FH98" s="176"/>
      <c r="FI98" s="176"/>
      <c r="FJ98" s="176"/>
      <c r="FK98" s="176"/>
      <c r="FL98" s="176"/>
      <c r="FM98" s="176"/>
      <c r="FN98" s="176"/>
      <c r="FO98" s="176"/>
      <c r="FP98" s="176"/>
      <c r="FQ98" s="176"/>
      <c r="FR98" s="176"/>
      <c r="FS98" s="176"/>
      <c r="FT98" s="176"/>
      <c r="FU98" s="176"/>
      <c r="FV98" s="176"/>
      <c r="FW98" s="176"/>
      <c r="FX98" s="176"/>
      <c r="FY98" s="176"/>
      <c r="FZ98" s="176"/>
      <c r="GA98" s="176"/>
      <c r="GB98" s="176"/>
      <c r="GC98" s="176"/>
      <c r="GD98" s="176"/>
      <c r="GE98" s="176"/>
      <c r="GF98" s="176"/>
      <c r="GG98" s="176"/>
      <c r="GH98" s="176"/>
      <c r="GI98" s="176"/>
      <c r="GJ98" s="176"/>
      <c r="GK98" s="176"/>
      <c r="GL98" s="176"/>
      <c r="GM98" s="176"/>
      <c r="GN98" s="176"/>
      <c r="GO98" s="176"/>
      <c r="GP98" s="176"/>
      <c r="GQ98" s="176"/>
      <c r="GR98" s="176"/>
      <c r="GS98" s="176"/>
      <c r="GT98" s="176"/>
      <c r="GU98" s="176"/>
      <c r="GV98" s="176"/>
      <c r="GW98" s="176"/>
      <c r="GX98" s="176"/>
      <c r="GY98" s="176"/>
      <c r="GZ98" s="176"/>
      <c r="HA98" s="176"/>
      <c r="HB98" s="176"/>
      <c r="HC98" s="176"/>
      <c r="HD98" s="176"/>
      <c r="HE98" s="176"/>
      <c r="HF98" s="176"/>
      <c r="HG98" s="176"/>
      <c r="HH98" s="176"/>
      <c r="HI98" s="176"/>
      <c r="HJ98" s="176"/>
      <c r="HK98" s="176"/>
      <c r="HL98" s="176"/>
      <c r="HM98" s="176"/>
      <c r="HN98" s="176"/>
      <c r="HO98" s="176"/>
      <c r="HP98" s="176"/>
      <c r="HQ98" s="176"/>
      <c r="HR98" s="176"/>
      <c r="HS98" s="176"/>
      <c r="HT98" s="176"/>
      <c r="HU98" s="176"/>
      <c r="HV98" s="176"/>
      <c r="HW98" s="176"/>
      <c r="HX98" s="176"/>
      <c r="HY98" s="176"/>
      <c r="HZ98" s="176"/>
      <c r="IA98" s="176"/>
      <c r="IB98" s="176"/>
      <c r="IC98" s="176"/>
      <c r="ID98" s="176"/>
      <c r="IE98" s="176"/>
      <c r="IF98" s="176"/>
      <c r="IG98" s="176"/>
      <c r="IH98" s="176"/>
      <c r="II98" s="176"/>
      <c r="IJ98" s="176"/>
      <c r="IK98" s="176"/>
      <c r="IL98" s="176"/>
      <c r="IM98" s="176"/>
      <c r="IN98" s="176"/>
      <c r="IO98" s="176"/>
      <c r="IP98" s="176"/>
      <c r="IQ98" s="176"/>
      <c r="IR98" s="176"/>
      <c r="IS98" s="176"/>
      <c r="IT98" s="176"/>
      <c r="IU98" s="176"/>
      <c r="IV98" s="176"/>
    </row>
    <row r="99" spans="1:256" ht="15">
      <c r="A99" s="179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6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6"/>
      <c r="BX99" s="176"/>
      <c r="BY99" s="176"/>
      <c r="BZ99" s="176"/>
      <c r="CA99" s="176"/>
      <c r="CB99" s="176"/>
      <c r="CC99" s="176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176"/>
      <c r="CP99" s="176"/>
      <c r="CQ99" s="176"/>
      <c r="CR99" s="176"/>
      <c r="CS99" s="176"/>
      <c r="CT99" s="176"/>
      <c r="CU99" s="176"/>
      <c r="CV99" s="176"/>
      <c r="CW99" s="176"/>
      <c r="CX99" s="176"/>
      <c r="CY99" s="176"/>
      <c r="CZ99" s="176"/>
      <c r="DA99" s="176"/>
      <c r="DB99" s="176"/>
      <c r="DC99" s="176"/>
      <c r="DD99" s="176"/>
      <c r="DE99" s="176"/>
      <c r="DF99" s="176"/>
      <c r="DG99" s="176"/>
      <c r="DH99" s="176"/>
      <c r="DI99" s="176"/>
      <c r="DJ99" s="176"/>
      <c r="DK99" s="176"/>
      <c r="DL99" s="176"/>
      <c r="DM99" s="176"/>
      <c r="DN99" s="176"/>
      <c r="DO99" s="176"/>
      <c r="DP99" s="176"/>
      <c r="DQ99" s="176"/>
      <c r="DR99" s="176"/>
      <c r="DS99" s="176"/>
      <c r="DT99" s="176"/>
      <c r="DU99" s="176"/>
      <c r="DV99" s="176"/>
      <c r="DW99" s="176"/>
      <c r="DX99" s="176"/>
      <c r="DY99" s="176"/>
      <c r="DZ99" s="176"/>
      <c r="EA99" s="176"/>
      <c r="EB99" s="176"/>
      <c r="EC99" s="176"/>
      <c r="ED99" s="176"/>
      <c r="EE99" s="176"/>
      <c r="EF99" s="176"/>
      <c r="EG99" s="176"/>
      <c r="EH99" s="176"/>
      <c r="EI99" s="176"/>
      <c r="EJ99" s="176"/>
      <c r="EK99" s="176"/>
      <c r="EL99" s="176"/>
      <c r="EM99" s="176"/>
      <c r="EN99" s="176"/>
      <c r="EO99" s="176"/>
      <c r="EP99" s="176"/>
      <c r="EQ99" s="176"/>
      <c r="ER99" s="176"/>
      <c r="ES99" s="176"/>
      <c r="ET99" s="176"/>
      <c r="EU99" s="176"/>
      <c r="EV99" s="176"/>
      <c r="EW99" s="176"/>
      <c r="EX99" s="176"/>
      <c r="EY99" s="176"/>
      <c r="EZ99" s="176"/>
      <c r="FA99" s="176"/>
      <c r="FB99" s="176"/>
      <c r="FC99" s="176"/>
      <c r="FD99" s="176"/>
      <c r="FE99" s="176"/>
      <c r="FF99" s="176"/>
      <c r="FG99" s="176"/>
      <c r="FH99" s="176"/>
      <c r="FI99" s="176"/>
      <c r="FJ99" s="176"/>
      <c r="FK99" s="176"/>
      <c r="FL99" s="176"/>
      <c r="FM99" s="176"/>
      <c r="FN99" s="176"/>
      <c r="FO99" s="176"/>
      <c r="FP99" s="176"/>
      <c r="FQ99" s="176"/>
      <c r="FR99" s="176"/>
      <c r="FS99" s="176"/>
      <c r="FT99" s="176"/>
      <c r="FU99" s="176"/>
      <c r="FV99" s="176"/>
      <c r="FW99" s="176"/>
      <c r="FX99" s="176"/>
      <c r="FY99" s="176"/>
      <c r="FZ99" s="176"/>
      <c r="GA99" s="176"/>
      <c r="GB99" s="176"/>
      <c r="GC99" s="176"/>
      <c r="GD99" s="176"/>
      <c r="GE99" s="176"/>
      <c r="GF99" s="176"/>
      <c r="GG99" s="176"/>
      <c r="GH99" s="176"/>
      <c r="GI99" s="176"/>
      <c r="GJ99" s="176"/>
      <c r="GK99" s="176"/>
      <c r="GL99" s="176"/>
      <c r="GM99" s="176"/>
      <c r="GN99" s="176"/>
      <c r="GO99" s="176"/>
      <c r="GP99" s="176"/>
      <c r="GQ99" s="176"/>
      <c r="GR99" s="176"/>
      <c r="GS99" s="176"/>
      <c r="GT99" s="176"/>
      <c r="GU99" s="176"/>
      <c r="GV99" s="176"/>
      <c r="GW99" s="176"/>
      <c r="GX99" s="176"/>
      <c r="GY99" s="176"/>
      <c r="GZ99" s="176"/>
      <c r="HA99" s="176"/>
      <c r="HB99" s="176"/>
      <c r="HC99" s="176"/>
      <c r="HD99" s="176"/>
      <c r="HE99" s="176"/>
      <c r="HF99" s="176"/>
      <c r="HG99" s="176"/>
      <c r="HH99" s="176"/>
      <c r="HI99" s="176"/>
      <c r="HJ99" s="176"/>
      <c r="HK99" s="176"/>
      <c r="HL99" s="176"/>
      <c r="HM99" s="176"/>
      <c r="HN99" s="176"/>
      <c r="HO99" s="176"/>
      <c r="HP99" s="176"/>
      <c r="HQ99" s="176"/>
      <c r="HR99" s="176"/>
      <c r="HS99" s="176"/>
      <c r="HT99" s="176"/>
      <c r="HU99" s="176"/>
      <c r="HV99" s="176"/>
      <c r="HW99" s="176"/>
      <c r="HX99" s="176"/>
      <c r="HY99" s="176"/>
      <c r="HZ99" s="176"/>
      <c r="IA99" s="176"/>
      <c r="IB99" s="176"/>
      <c r="IC99" s="176"/>
      <c r="ID99" s="176"/>
      <c r="IE99" s="176"/>
      <c r="IF99" s="176"/>
      <c r="IG99" s="176"/>
      <c r="IH99" s="176"/>
      <c r="II99" s="176"/>
      <c r="IJ99" s="176"/>
      <c r="IK99" s="176"/>
      <c r="IL99" s="176"/>
      <c r="IM99" s="176"/>
      <c r="IN99" s="176"/>
      <c r="IO99" s="176"/>
      <c r="IP99" s="176"/>
      <c r="IQ99" s="176"/>
      <c r="IR99" s="176"/>
      <c r="IS99" s="176"/>
      <c r="IT99" s="176"/>
      <c r="IU99" s="176"/>
      <c r="IV99" s="176"/>
    </row>
    <row r="100" spans="1:256" ht="15">
      <c r="A100" s="179" t="s">
        <v>86</v>
      </c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6"/>
      <c r="CP100" s="176"/>
      <c r="CQ100" s="176"/>
      <c r="CR100" s="176"/>
      <c r="CS100" s="176"/>
      <c r="CT100" s="176"/>
      <c r="CU100" s="176"/>
      <c r="CV100" s="176"/>
      <c r="CW100" s="176"/>
      <c r="CX100" s="176"/>
      <c r="CY100" s="176"/>
      <c r="CZ100" s="176"/>
      <c r="DA100" s="176"/>
      <c r="DB100" s="176"/>
      <c r="DC100" s="176"/>
      <c r="DD100" s="176"/>
      <c r="DE100" s="176"/>
      <c r="DF100" s="176"/>
      <c r="DG100" s="176"/>
      <c r="DH100" s="176"/>
      <c r="DI100" s="176"/>
      <c r="DJ100" s="176"/>
      <c r="DK100" s="176"/>
      <c r="DL100" s="176"/>
      <c r="DM100" s="176"/>
      <c r="DN100" s="176"/>
      <c r="DO100" s="176"/>
      <c r="DP100" s="176"/>
      <c r="DQ100" s="176"/>
      <c r="DR100" s="176"/>
      <c r="DS100" s="176"/>
      <c r="DT100" s="176"/>
      <c r="DU100" s="176"/>
      <c r="DV100" s="176"/>
      <c r="DW100" s="176"/>
      <c r="DX100" s="176"/>
      <c r="DY100" s="176"/>
      <c r="DZ100" s="176"/>
      <c r="EA100" s="176"/>
      <c r="EB100" s="176"/>
      <c r="EC100" s="176"/>
      <c r="ED100" s="176"/>
      <c r="EE100" s="176"/>
      <c r="EF100" s="176"/>
      <c r="EG100" s="176"/>
      <c r="EH100" s="176"/>
      <c r="EI100" s="176"/>
      <c r="EJ100" s="176"/>
      <c r="EK100" s="176"/>
      <c r="EL100" s="176"/>
      <c r="EM100" s="176"/>
      <c r="EN100" s="176"/>
      <c r="EO100" s="176"/>
      <c r="EP100" s="176"/>
      <c r="EQ100" s="176"/>
      <c r="ER100" s="176"/>
      <c r="ES100" s="176"/>
      <c r="ET100" s="176"/>
      <c r="EU100" s="176"/>
      <c r="EV100" s="176"/>
      <c r="EW100" s="176"/>
      <c r="EX100" s="176"/>
      <c r="EY100" s="176"/>
      <c r="EZ100" s="176"/>
      <c r="FA100" s="176"/>
      <c r="FB100" s="176"/>
      <c r="FC100" s="176"/>
      <c r="FD100" s="176"/>
      <c r="FE100" s="176"/>
      <c r="FF100" s="176"/>
      <c r="FG100" s="176"/>
      <c r="FH100" s="176"/>
      <c r="FI100" s="176"/>
      <c r="FJ100" s="176"/>
      <c r="FK100" s="176"/>
      <c r="FL100" s="176"/>
      <c r="FM100" s="176"/>
      <c r="FN100" s="176"/>
      <c r="FO100" s="176"/>
      <c r="FP100" s="176"/>
      <c r="FQ100" s="176"/>
      <c r="FR100" s="176"/>
      <c r="FS100" s="176"/>
      <c r="FT100" s="176"/>
      <c r="FU100" s="176"/>
      <c r="FV100" s="176"/>
      <c r="FW100" s="176"/>
      <c r="FX100" s="176"/>
      <c r="FY100" s="176"/>
      <c r="FZ100" s="176"/>
      <c r="GA100" s="176"/>
      <c r="GB100" s="176"/>
      <c r="GC100" s="176"/>
      <c r="GD100" s="176"/>
      <c r="GE100" s="176"/>
      <c r="GF100" s="176"/>
      <c r="GG100" s="176"/>
      <c r="GH100" s="176"/>
      <c r="GI100" s="176"/>
      <c r="GJ100" s="176"/>
      <c r="GK100" s="176"/>
      <c r="GL100" s="176"/>
      <c r="GM100" s="176"/>
      <c r="GN100" s="176"/>
      <c r="GO100" s="176"/>
      <c r="GP100" s="176"/>
      <c r="GQ100" s="176"/>
      <c r="GR100" s="176"/>
      <c r="GS100" s="176"/>
      <c r="GT100" s="176"/>
      <c r="GU100" s="176"/>
      <c r="GV100" s="176"/>
      <c r="GW100" s="176"/>
      <c r="GX100" s="176"/>
      <c r="GY100" s="176"/>
      <c r="GZ100" s="176"/>
      <c r="HA100" s="176"/>
      <c r="HB100" s="176"/>
      <c r="HC100" s="176"/>
      <c r="HD100" s="176"/>
      <c r="HE100" s="176"/>
      <c r="HF100" s="176"/>
      <c r="HG100" s="176"/>
      <c r="HH100" s="176"/>
      <c r="HI100" s="176"/>
      <c r="HJ100" s="176"/>
      <c r="HK100" s="176"/>
      <c r="HL100" s="176"/>
      <c r="HM100" s="176"/>
      <c r="HN100" s="176"/>
      <c r="HO100" s="176"/>
      <c r="HP100" s="176"/>
      <c r="HQ100" s="176"/>
      <c r="HR100" s="176"/>
      <c r="HS100" s="176"/>
      <c r="HT100" s="176"/>
      <c r="HU100" s="176"/>
      <c r="HV100" s="176"/>
      <c r="HW100" s="176"/>
      <c r="HX100" s="176"/>
      <c r="HY100" s="176"/>
      <c r="HZ100" s="176"/>
      <c r="IA100" s="176"/>
      <c r="IB100" s="176"/>
      <c r="IC100" s="176"/>
      <c r="ID100" s="176"/>
      <c r="IE100" s="176"/>
      <c r="IF100" s="176"/>
      <c r="IG100" s="176"/>
      <c r="IH100" s="176"/>
      <c r="II100" s="176"/>
      <c r="IJ100" s="176"/>
      <c r="IK100" s="176"/>
      <c r="IL100" s="176"/>
      <c r="IM100" s="176"/>
      <c r="IN100" s="176"/>
      <c r="IO100" s="176"/>
      <c r="IP100" s="176"/>
      <c r="IQ100" s="176"/>
      <c r="IR100" s="176"/>
      <c r="IS100" s="176"/>
      <c r="IT100" s="176"/>
      <c r="IU100" s="176"/>
      <c r="IV100" s="176"/>
    </row>
    <row r="101" spans="1:256" ht="15">
      <c r="A101" s="179" t="s">
        <v>1271</v>
      </c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6"/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6"/>
      <c r="BZ101" s="176"/>
      <c r="CA101" s="176"/>
      <c r="CB101" s="176"/>
      <c r="CC101" s="176"/>
      <c r="CD101" s="176"/>
      <c r="CE101" s="176"/>
      <c r="CF101" s="176"/>
      <c r="CG101" s="176"/>
      <c r="CH101" s="176"/>
      <c r="CI101" s="176"/>
      <c r="CJ101" s="176"/>
      <c r="CK101" s="176"/>
      <c r="CL101" s="176"/>
      <c r="CM101" s="176"/>
      <c r="CN101" s="176"/>
      <c r="CO101" s="176"/>
      <c r="CP101" s="176"/>
      <c r="CQ101" s="176"/>
      <c r="CR101" s="176"/>
      <c r="CS101" s="176"/>
      <c r="CT101" s="176"/>
      <c r="CU101" s="176"/>
      <c r="CV101" s="176"/>
      <c r="CW101" s="176"/>
      <c r="CX101" s="176"/>
      <c r="CY101" s="176"/>
      <c r="CZ101" s="176"/>
      <c r="DA101" s="176"/>
      <c r="DB101" s="176"/>
      <c r="DC101" s="176"/>
      <c r="DD101" s="176"/>
      <c r="DE101" s="176"/>
      <c r="DF101" s="176"/>
      <c r="DG101" s="176"/>
      <c r="DH101" s="176"/>
      <c r="DI101" s="176"/>
      <c r="DJ101" s="176"/>
      <c r="DK101" s="176"/>
      <c r="DL101" s="176"/>
      <c r="DM101" s="176"/>
      <c r="DN101" s="176"/>
      <c r="DO101" s="176"/>
      <c r="DP101" s="176"/>
      <c r="DQ101" s="176"/>
      <c r="DR101" s="176"/>
      <c r="DS101" s="176"/>
      <c r="DT101" s="176"/>
      <c r="DU101" s="176"/>
      <c r="DV101" s="176"/>
      <c r="DW101" s="176"/>
      <c r="DX101" s="176"/>
      <c r="DY101" s="176"/>
      <c r="DZ101" s="176"/>
      <c r="EA101" s="176"/>
      <c r="EB101" s="176"/>
      <c r="EC101" s="176"/>
      <c r="ED101" s="176"/>
      <c r="EE101" s="176"/>
      <c r="EF101" s="176"/>
      <c r="EG101" s="176"/>
      <c r="EH101" s="176"/>
      <c r="EI101" s="176"/>
      <c r="EJ101" s="176"/>
      <c r="EK101" s="176"/>
      <c r="EL101" s="176"/>
      <c r="EM101" s="176"/>
      <c r="EN101" s="176"/>
      <c r="EO101" s="176"/>
      <c r="EP101" s="176"/>
      <c r="EQ101" s="176"/>
      <c r="ER101" s="176"/>
      <c r="ES101" s="176"/>
      <c r="ET101" s="176"/>
      <c r="EU101" s="176"/>
      <c r="EV101" s="176"/>
      <c r="EW101" s="176"/>
      <c r="EX101" s="176"/>
      <c r="EY101" s="176"/>
      <c r="EZ101" s="176"/>
      <c r="FA101" s="176"/>
      <c r="FB101" s="176"/>
      <c r="FC101" s="176"/>
      <c r="FD101" s="176"/>
      <c r="FE101" s="176"/>
      <c r="FF101" s="176"/>
      <c r="FG101" s="176"/>
      <c r="FH101" s="176"/>
      <c r="FI101" s="176"/>
      <c r="FJ101" s="176"/>
      <c r="FK101" s="176"/>
      <c r="FL101" s="176"/>
      <c r="FM101" s="176"/>
      <c r="FN101" s="176"/>
      <c r="FO101" s="176"/>
      <c r="FP101" s="176"/>
      <c r="FQ101" s="176"/>
      <c r="FR101" s="176"/>
      <c r="FS101" s="176"/>
      <c r="FT101" s="176"/>
      <c r="FU101" s="176"/>
      <c r="FV101" s="176"/>
      <c r="FW101" s="176"/>
      <c r="FX101" s="176"/>
      <c r="FY101" s="176"/>
      <c r="FZ101" s="176"/>
      <c r="GA101" s="176"/>
      <c r="GB101" s="176"/>
      <c r="GC101" s="176"/>
      <c r="GD101" s="176"/>
      <c r="GE101" s="176"/>
      <c r="GF101" s="176"/>
      <c r="GG101" s="176"/>
      <c r="GH101" s="176"/>
      <c r="GI101" s="176"/>
      <c r="GJ101" s="176"/>
      <c r="GK101" s="176"/>
      <c r="GL101" s="176"/>
      <c r="GM101" s="176"/>
      <c r="GN101" s="176"/>
      <c r="GO101" s="176"/>
      <c r="GP101" s="176"/>
      <c r="GQ101" s="176"/>
      <c r="GR101" s="176"/>
      <c r="GS101" s="176"/>
      <c r="GT101" s="176"/>
      <c r="GU101" s="176"/>
      <c r="GV101" s="176"/>
      <c r="GW101" s="176"/>
      <c r="GX101" s="176"/>
      <c r="GY101" s="176"/>
      <c r="GZ101" s="176"/>
      <c r="HA101" s="176"/>
      <c r="HB101" s="176"/>
      <c r="HC101" s="176"/>
      <c r="HD101" s="176"/>
      <c r="HE101" s="176"/>
      <c r="HF101" s="176"/>
      <c r="HG101" s="176"/>
      <c r="HH101" s="176"/>
      <c r="HI101" s="176"/>
      <c r="HJ101" s="176"/>
      <c r="HK101" s="176"/>
      <c r="HL101" s="176"/>
      <c r="HM101" s="176"/>
      <c r="HN101" s="176"/>
      <c r="HO101" s="176"/>
      <c r="HP101" s="176"/>
      <c r="HQ101" s="176"/>
      <c r="HR101" s="176"/>
      <c r="HS101" s="176"/>
      <c r="HT101" s="176"/>
      <c r="HU101" s="176"/>
      <c r="HV101" s="176"/>
      <c r="HW101" s="176"/>
      <c r="HX101" s="176"/>
      <c r="HY101" s="176"/>
      <c r="HZ101" s="176"/>
      <c r="IA101" s="176"/>
      <c r="IB101" s="176"/>
      <c r="IC101" s="176"/>
      <c r="ID101" s="176"/>
      <c r="IE101" s="176"/>
      <c r="IF101" s="176"/>
      <c r="IG101" s="176"/>
      <c r="IH101" s="176"/>
      <c r="II101" s="176"/>
      <c r="IJ101" s="176"/>
      <c r="IK101" s="176"/>
      <c r="IL101" s="176"/>
      <c r="IM101" s="176"/>
      <c r="IN101" s="176"/>
      <c r="IO101" s="176"/>
      <c r="IP101" s="176"/>
      <c r="IQ101" s="176"/>
      <c r="IR101" s="176"/>
      <c r="IS101" s="176"/>
      <c r="IT101" s="176"/>
      <c r="IU101" s="176"/>
      <c r="IV101" s="176"/>
    </row>
    <row r="102" spans="6:256" ht="14.25"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6"/>
      <c r="BM102" s="176"/>
      <c r="BN102" s="176"/>
      <c r="BO102" s="176"/>
      <c r="BP102" s="176"/>
      <c r="BQ102" s="176"/>
      <c r="BR102" s="176"/>
      <c r="BS102" s="176"/>
      <c r="BT102" s="176"/>
      <c r="BU102" s="176"/>
      <c r="BV102" s="176"/>
      <c r="BW102" s="176"/>
      <c r="BX102" s="176"/>
      <c r="BY102" s="176"/>
      <c r="BZ102" s="176"/>
      <c r="CA102" s="176"/>
      <c r="CB102" s="176"/>
      <c r="CC102" s="176"/>
      <c r="CD102" s="176"/>
      <c r="CE102" s="176"/>
      <c r="CF102" s="176"/>
      <c r="CG102" s="176"/>
      <c r="CH102" s="176"/>
      <c r="CI102" s="176"/>
      <c r="CJ102" s="176"/>
      <c r="CK102" s="176"/>
      <c r="CL102" s="176"/>
      <c r="CM102" s="176"/>
      <c r="CN102" s="176"/>
      <c r="CO102" s="176"/>
      <c r="CP102" s="176"/>
      <c r="CQ102" s="176"/>
      <c r="CR102" s="176"/>
      <c r="CS102" s="176"/>
      <c r="CT102" s="176"/>
      <c r="CU102" s="176"/>
      <c r="CV102" s="176"/>
      <c r="CW102" s="176"/>
      <c r="CX102" s="176"/>
      <c r="CY102" s="176"/>
      <c r="CZ102" s="176"/>
      <c r="DA102" s="176"/>
      <c r="DB102" s="176"/>
      <c r="DC102" s="176"/>
      <c r="DD102" s="176"/>
      <c r="DE102" s="176"/>
      <c r="DF102" s="176"/>
      <c r="DG102" s="176"/>
      <c r="DH102" s="176"/>
      <c r="DI102" s="176"/>
      <c r="DJ102" s="176"/>
      <c r="DK102" s="176"/>
      <c r="DL102" s="176"/>
      <c r="DM102" s="176"/>
      <c r="DN102" s="176"/>
      <c r="DO102" s="176"/>
      <c r="DP102" s="176"/>
      <c r="DQ102" s="176"/>
      <c r="DR102" s="176"/>
      <c r="DS102" s="176"/>
      <c r="DT102" s="176"/>
      <c r="DU102" s="176"/>
      <c r="DV102" s="176"/>
      <c r="DW102" s="176"/>
      <c r="DX102" s="176"/>
      <c r="DY102" s="176"/>
      <c r="DZ102" s="176"/>
      <c r="EA102" s="176"/>
      <c r="EB102" s="176"/>
      <c r="EC102" s="176"/>
      <c r="ED102" s="176"/>
      <c r="EE102" s="176"/>
      <c r="EF102" s="176"/>
      <c r="EG102" s="176"/>
      <c r="EH102" s="176"/>
      <c r="EI102" s="176"/>
      <c r="EJ102" s="176"/>
      <c r="EK102" s="176"/>
      <c r="EL102" s="176"/>
      <c r="EM102" s="176"/>
      <c r="EN102" s="176"/>
      <c r="EO102" s="176"/>
      <c r="EP102" s="176"/>
      <c r="EQ102" s="176"/>
      <c r="ER102" s="176"/>
      <c r="ES102" s="176"/>
      <c r="ET102" s="176"/>
      <c r="EU102" s="176"/>
      <c r="EV102" s="176"/>
      <c r="EW102" s="176"/>
      <c r="EX102" s="176"/>
      <c r="EY102" s="176"/>
      <c r="EZ102" s="176"/>
      <c r="FA102" s="176"/>
      <c r="FB102" s="176"/>
      <c r="FC102" s="176"/>
      <c r="FD102" s="176"/>
      <c r="FE102" s="176"/>
      <c r="FF102" s="176"/>
      <c r="FG102" s="176"/>
      <c r="FH102" s="176"/>
      <c r="FI102" s="176"/>
      <c r="FJ102" s="176"/>
      <c r="FK102" s="176"/>
      <c r="FL102" s="176"/>
      <c r="FM102" s="176"/>
      <c r="FN102" s="176"/>
      <c r="FO102" s="176"/>
      <c r="FP102" s="176"/>
      <c r="FQ102" s="176"/>
      <c r="FR102" s="176"/>
      <c r="FS102" s="176"/>
      <c r="FT102" s="176"/>
      <c r="FU102" s="176"/>
      <c r="FV102" s="176"/>
      <c r="FW102" s="176"/>
      <c r="FX102" s="176"/>
      <c r="FY102" s="176"/>
      <c r="FZ102" s="176"/>
      <c r="GA102" s="176"/>
      <c r="GB102" s="176"/>
      <c r="GC102" s="176"/>
      <c r="GD102" s="176"/>
      <c r="GE102" s="176"/>
      <c r="GF102" s="176"/>
      <c r="GG102" s="176"/>
      <c r="GH102" s="176"/>
      <c r="GI102" s="176"/>
      <c r="GJ102" s="176"/>
      <c r="GK102" s="176"/>
      <c r="GL102" s="176"/>
      <c r="GM102" s="176"/>
      <c r="GN102" s="176"/>
      <c r="GO102" s="176"/>
      <c r="GP102" s="176"/>
      <c r="GQ102" s="176"/>
      <c r="GR102" s="176"/>
      <c r="GS102" s="176"/>
      <c r="GT102" s="176"/>
      <c r="GU102" s="176"/>
      <c r="GV102" s="176"/>
      <c r="GW102" s="176"/>
      <c r="GX102" s="176"/>
      <c r="GY102" s="176"/>
      <c r="GZ102" s="176"/>
      <c r="HA102" s="176"/>
      <c r="HB102" s="176"/>
      <c r="HC102" s="176"/>
      <c r="HD102" s="176"/>
      <c r="HE102" s="176"/>
      <c r="HF102" s="176"/>
      <c r="HG102" s="176"/>
      <c r="HH102" s="176"/>
      <c r="HI102" s="176"/>
      <c r="HJ102" s="176"/>
      <c r="HK102" s="176"/>
      <c r="HL102" s="176"/>
      <c r="HM102" s="176"/>
      <c r="HN102" s="176"/>
      <c r="HO102" s="176"/>
      <c r="HP102" s="176"/>
      <c r="HQ102" s="176"/>
      <c r="HR102" s="176"/>
      <c r="HS102" s="176"/>
      <c r="HT102" s="176"/>
      <c r="HU102" s="176"/>
      <c r="HV102" s="176"/>
      <c r="HW102" s="176"/>
      <c r="HX102" s="176"/>
      <c r="HY102" s="176"/>
      <c r="HZ102" s="176"/>
      <c r="IA102" s="176"/>
      <c r="IB102" s="176"/>
      <c r="IC102" s="176"/>
      <c r="ID102" s="176"/>
      <c r="IE102" s="176"/>
      <c r="IF102" s="176"/>
      <c r="IG102" s="176"/>
      <c r="IH102" s="176"/>
      <c r="II102" s="176"/>
      <c r="IJ102" s="176"/>
      <c r="IK102" s="176"/>
      <c r="IL102" s="176"/>
      <c r="IM102" s="176"/>
      <c r="IN102" s="176"/>
      <c r="IO102" s="176"/>
      <c r="IP102" s="176"/>
      <c r="IQ102" s="176"/>
      <c r="IR102" s="176"/>
      <c r="IS102" s="176"/>
      <c r="IT102" s="176"/>
      <c r="IU102" s="176"/>
      <c r="IV102" s="176"/>
    </row>
    <row r="103" spans="6:256" ht="13.5" customHeight="1"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6"/>
      <c r="CL103" s="176"/>
      <c r="CM103" s="176"/>
      <c r="CN103" s="176"/>
      <c r="CO103" s="176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6"/>
      <c r="DE103" s="176"/>
      <c r="DF103" s="176"/>
      <c r="DG103" s="176"/>
      <c r="DH103" s="176"/>
      <c r="DI103" s="176"/>
      <c r="DJ103" s="176"/>
      <c r="DK103" s="176"/>
      <c r="DL103" s="176"/>
      <c r="DM103" s="176"/>
      <c r="DN103" s="176"/>
      <c r="DO103" s="176"/>
      <c r="DP103" s="176"/>
      <c r="DQ103" s="176"/>
      <c r="DR103" s="176"/>
      <c r="DS103" s="176"/>
      <c r="DT103" s="176"/>
      <c r="DU103" s="176"/>
      <c r="DV103" s="176"/>
      <c r="DW103" s="176"/>
      <c r="DX103" s="176"/>
      <c r="DY103" s="176"/>
      <c r="DZ103" s="176"/>
      <c r="EA103" s="176"/>
      <c r="EB103" s="176"/>
      <c r="EC103" s="176"/>
      <c r="ED103" s="176"/>
      <c r="EE103" s="176"/>
      <c r="EF103" s="176"/>
      <c r="EG103" s="176"/>
      <c r="EH103" s="176"/>
      <c r="EI103" s="176"/>
      <c r="EJ103" s="176"/>
      <c r="EK103" s="176"/>
      <c r="EL103" s="176"/>
      <c r="EM103" s="176"/>
      <c r="EN103" s="176"/>
      <c r="EO103" s="176"/>
      <c r="EP103" s="176"/>
      <c r="EQ103" s="176"/>
      <c r="ER103" s="176"/>
      <c r="ES103" s="176"/>
      <c r="ET103" s="176"/>
      <c r="EU103" s="176"/>
      <c r="EV103" s="176"/>
      <c r="EW103" s="176"/>
      <c r="EX103" s="176"/>
      <c r="EY103" s="176"/>
      <c r="EZ103" s="176"/>
      <c r="FA103" s="176"/>
      <c r="FB103" s="176"/>
      <c r="FC103" s="176"/>
      <c r="FD103" s="176"/>
      <c r="FE103" s="176"/>
      <c r="FF103" s="176"/>
      <c r="FG103" s="176"/>
      <c r="FH103" s="176"/>
      <c r="FI103" s="176"/>
      <c r="FJ103" s="176"/>
      <c r="FK103" s="176"/>
      <c r="FL103" s="176"/>
      <c r="FM103" s="176"/>
      <c r="FN103" s="176"/>
      <c r="FO103" s="176"/>
      <c r="FP103" s="176"/>
      <c r="FQ103" s="176"/>
      <c r="FR103" s="176"/>
      <c r="FS103" s="176"/>
      <c r="FT103" s="176"/>
      <c r="FU103" s="176"/>
      <c r="FV103" s="176"/>
      <c r="FW103" s="176"/>
      <c r="FX103" s="176"/>
      <c r="FY103" s="176"/>
      <c r="FZ103" s="176"/>
      <c r="GA103" s="176"/>
      <c r="GB103" s="176"/>
      <c r="GC103" s="176"/>
      <c r="GD103" s="176"/>
      <c r="GE103" s="176"/>
      <c r="GF103" s="176"/>
      <c r="GG103" s="176"/>
      <c r="GH103" s="176"/>
      <c r="GI103" s="176"/>
      <c r="GJ103" s="176"/>
      <c r="GK103" s="176"/>
      <c r="GL103" s="176"/>
      <c r="GM103" s="176"/>
      <c r="GN103" s="176"/>
      <c r="GO103" s="176"/>
      <c r="GP103" s="176"/>
      <c r="GQ103" s="176"/>
      <c r="GR103" s="176"/>
      <c r="GS103" s="176"/>
      <c r="GT103" s="176"/>
      <c r="GU103" s="176"/>
      <c r="GV103" s="176"/>
      <c r="GW103" s="176"/>
      <c r="GX103" s="176"/>
      <c r="GY103" s="176"/>
      <c r="GZ103" s="176"/>
      <c r="HA103" s="176"/>
      <c r="HB103" s="176"/>
      <c r="HC103" s="176"/>
      <c r="HD103" s="176"/>
      <c r="HE103" s="176"/>
      <c r="HF103" s="176"/>
      <c r="HG103" s="176"/>
      <c r="HH103" s="176"/>
      <c r="HI103" s="176"/>
      <c r="HJ103" s="176"/>
      <c r="HK103" s="176"/>
      <c r="HL103" s="176"/>
      <c r="HM103" s="176"/>
      <c r="HN103" s="176"/>
      <c r="HO103" s="176"/>
      <c r="HP103" s="176"/>
      <c r="HQ103" s="176"/>
      <c r="HR103" s="176"/>
      <c r="HS103" s="176"/>
      <c r="HT103" s="176"/>
      <c r="HU103" s="176"/>
      <c r="HV103" s="176"/>
      <c r="HW103" s="176"/>
      <c r="HX103" s="176"/>
      <c r="HY103" s="176"/>
      <c r="HZ103" s="176"/>
      <c r="IA103" s="176"/>
      <c r="IB103" s="176"/>
      <c r="IC103" s="176"/>
      <c r="ID103" s="176"/>
      <c r="IE103" s="176"/>
      <c r="IF103" s="176"/>
      <c r="IG103" s="176"/>
      <c r="IH103" s="176"/>
      <c r="II103" s="176"/>
      <c r="IJ103" s="176"/>
      <c r="IK103" s="176"/>
      <c r="IL103" s="176"/>
      <c r="IM103" s="176"/>
      <c r="IN103" s="176"/>
      <c r="IO103" s="176"/>
      <c r="IP103" s="176"/>
      <c r="IQ103" s="176"/>
      <c r="IR103" s="176"/>
      <c r="IS103" s="176"/>
      <c r="IT103" s="176"/>
      <c r="IU103" s="176"/>
      <c r="IV103" s="176"/>
    </row>
    <row r="104" spans="6:256" ht="13.5" customHeight="1"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6"/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/>
      <c r="DC104" s="176"/>
      <c r="DD104" s="176"/>
      <c r="DE104" s="176"/>
      <c r="DF104" s="176"/>
      <c r="DG104" s="176"/>
      <c r="DH104" s="176"/>
      <c r="DI104" s="176"/>
      <c r="DJ104" s="176"/>
      <c r="DK104" s="176"/>
      <c r="DL104" s="176"/>
      <c r="DM104" s="176"/>
      <c r="DN104" s="176"/>
      <c r="DO104" s="176"/>
      <c r="DP104" s="176"/>
      <c r="DQ104" s="176"/>
      <c r="DR104" s="176"/>
      <c r="DS104" s="176"/>
      <c r="DT104" s="176"/>
      <c r="DU104" s="176"/>
      <c r="DV104" s="176"/>
      <c r="DW104" s="176"/>
      <c r="DX104" s="176"/>
      <c r="DY104" s="176"/>
      <c r="DZ104" s="176"/>
      <c r="EA104" s="176"/>
      <c r="EB104" s="176"/>
      <c r="EC104" s="176"/>
      <c r="ED104" s="176"/>
      <c r="EE104" s="176"/>
      <c r="EF104" s="176"/>
      <c r="EG104" s="176"/>
      <c r="EH104" s="176"/>
      <c r="EI104" s="176"/>
      <c r="EJ104" s="176"/>
      <c r="EK104" s="176"/>
      <c r="EL104" s="176"/>
      <c r="EM104" s="176"/>
      <c r="EN104" s="176"/>
      <c r="EO104" s="176"/>
      <c r="EP104" s="176"/>
      <c r="EQ104" s="176"/>
      <c r="ER104" s="176"/>
      <c r="ES104" s="176"/>
      <c r="ET104" s="176"/>
      <c r="EU104" s="176"/>
      <c r="EV104" s="176"/>
      <c r="EW104" s="176"/>
      <c r="EX104" s="176"/>
      <c r="EY104" s="176"/>
      <c r="EZ104" s="176"/>
      <c r="FA104" s="176"/>
      <c r="FB104" s="176"/>
      <c r="FC104" s="176"/>
      <c r="FD104" s="176"/>
      <c r="FE104" s="176"/>
      <c r="FF104" s="176"/>
      <c r="FG104" s="176"/>
      <c r="FH104" s="176"/>
      <c r="FI104" s="176"/>
      <c r="FJ104" s="176"/>
      <c r="FK104" s="176"/>
      <c r="FL104" s="176"/>
      <c r="FM104" s="176"/>
      <c r="FN104" s="176"/>
      <c r="FO104" s="176"/>
      <c r="FP104" s="176"/>
      <c r="FQ104" s="176"/>
      <c r="FR104" s="176"/>
      <c r="FS104" s="176"/>
      <c r="FT104" s="176"/>
      <c r="FU104" s="176"/>
      <c r="FV104" s="176"/>
      <c r="FW104" s="176"/>
      <c r="FX104" s="176"/>
      <c r="FY104" s="176"/>
      <c r="FZ104" s="176"/>
      <c r="GA104" s="176"/>
      <c r="GB104" s="176"/>
      <c r="GC104" s="176"/>
      <c r="GD104" s="176"/>
      <c r="GE104" s="176"/>
      <c r="GF104" s="176"/>
      <c r="GG104" s="176"/>
      <c r="GH104" s="176"/>
      <c r="GI104" s="176"/>
      <c r="GJ104" s="176"/>
      <c r="GK104" s="176"/>
      <c r="GL104" s="176"/>
      <c r="GM104" s="176"/>
      <c r="GN104" s="176"/>
      <c r="GO104" s="176"/>
      <c r="GP104" s="176"/>
      <c r="GQ104" s="176"/>
      <c r="GR104" s="176"/>
      <c r="GS104" s="176"/>
      <c r="GT104" s="176"/>
      <c r="GU104" s="176"/>
      <c r="GV104" s="176"/>
      <c r="GW104" s="176"/>
      <c r="GX104" s="176"/>
      <c r="GY104" s="176"/>
      <c r="GZ104" s="176"/>
      <c r="HA104" s="176"/>
      <c r="HB104" s="176"/>
      <c r="HC104" s="176"/>
      <c r="HD104" s="176"/>
      <c r="HE104" s="176"/>
      <c r="HF104" s="176"/>
      <c r="HG104" s="176"/>
      <c r="HH104" s="176"/>
      <c r="HI104" s="176"/>
      <c r="HJ104" s="176"/>
      <c r="HK104" s="176"/>
      <c r="HL104" s="176"/>
      <c r="HM104" s="176"/>
      <c r="HN104" s="176"/>
      <c r="HO104" s="176"/>
      <c r="HP104" s="176"/>
      <c r="HQ104" s="176"/>
      <c r="HR104" s="176"/>
      <c r="HS104" s="176"/>
      <c r="HT104" s="176"/>
      <c r="HU104" s="176"/>
      <c r="HV104" s="176"/>
      <c r="HW104" s="176"/>
      <c r="HX104" s="176"/>
      <c r="HY104" s="176"/>
      <c r="HZ104" s="176"/>
      <c r="IA104" s="176"/>
      <c r="IB104" s="176"/>
      <c r="IC104" s="176"/>
      <c r="ID104" s="176"/>
      <c r="IE104" s="176"/>
      <c r="IF104" s="176"/>
      <c r="IG104" s="176"/>
      <c r="IH104" s="176"/>
      <c r="II104" s="176"/>
      <c r="IJ104" s="176"/>
      <c r="IK104" s="176"/>
      <c r="IL104" s="176"/>
      <c r="IM104" s="176"/>
      <c r="IN104" s="176"/>
      <c r="IO104" s="176"/>
      <c r="IP104" s="176"/>
      <c r="IQ104" s="176"/>
      <c r="IR104" s="176"/>
      <c r="IS104" s="176"/>
      <c r="IT104" s="176"/>
      <c r="IU104" s="176"/>
      <c r="IV104" s="176"/>
    </row>
    <row r="105" spans="6:256" ht="13.5" customHeight="1"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76"/>
      <c r="BN105" s="176"/>
      <c r="BO105" s="176"/>
      <c r="BP105" s="176"/>
      <c r="BQ105" s="176"/>
      <c r="BR105" s="176"/>
      <c r="BS105" s="176"/>
      <c r="BT105" s="176"/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6"/>
      <c r="CL105" s="176"/>
      <c r="CM105" s="176"/>
      <c r="CN105" s="176"/>
      <c r="CO105" s="176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6"/>
      <c r="DE105" s="176"/>
      <c r="DF105" s="176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6"/>
      <c r="DQ105" s="176"/>
      <c r="DR105" s="176"/>
      <c r="DS105" s="176"/>
      <c r="DT105" s="176"/>
      <c r="DU105" s="176"/>
      <c r="DV105" s="176"/>
      <c r="DW105" s="176"/>
      <c r="DX105" s="176"/>
      <c r="DY105" s="176"/>
      <c r="DZ105" s="176"/>
      <c r="EA105" s="176"/>
      <c r="EB105" s="176"/>
      <c r="EC105" s="176"/>
      <c r="ED105" s="176"/>
      <c r="EE105" s="176"/>
      <c r="EF105" s="176"/>
      <c r="EG105" s="176"/>
      <c r="EH105" s="176"/>
      <c r="EI105" s="176"/>
      <c r="EJ105" s="176"/>
      <c r="EK105" s="176"/>
      <c r="EL105" s="176"/>
      <c r="EM105" s="176"/>
      <c r="EN105" s="176"/>
      <c r="EO105" s="176"/>
      <c r="EP105" s="176"/>
      <c r="EQ105" s="176"/>
      <c r="ER105" s="176"/>
      <c r="ES105" s="176"/>
      <c r="ET105" s="176"/>
      <c r="EU105" s="176"/>
      <c r="EV105" s="176"/>
      <c r="EW105" s="176"/>
      <c r="EX105" s="176"/>
      <c r="EY105" s="176"/>
      <c r="EZ105" s="176"/>
      <c r="FA105" s="176"/>
      <c r="FB105" s="176"/>
      <c r="FC105" s="176"/>
      <c r="FD105" s="176"/>
      <c r="FE105" s="176"/>
      <c r="FF105" s="176"/>
      <c r="FG105" s="176"/>
      <c r="FH105" s="176"/>
      <c r="FI105" s="176"/>
      <c r="FJ105" s="176"/>
      <c r="FK105" s="176"/>
      <c r="FL105" s="176"/>
      <c r="FM105" s="176"/>
      <c r="FN105" s="176"/>
      <c r="FO105" s="176"/>
      <c r="FP105" s="176"/>
      <c r="FQ105" s="176"/>
      <c r="FR105" s="176"/>
      <c r="FS105" s="176"/>
      <c r="FT105" s="176"/>
      <c r="FU105" s="176"/>
      <c r="FV105" s="176"/>
      <c r="FW105" s="176"/>
      <c r="FX105" s="176"/>
      <c r="FY105" s="176"/>
      <c r="FZ105" s="176"/>
      <c r="GA105" s="176"/>
      <c r="GB105" s="176"/>
      <c r="GC105" s="176"/>
      <c r="GD105" s="176"/>
      <c r="GE105" s="176"/>
      <c r="GF105" s="176"/>
      <c r="GG105" s="176"/>
      <c r="GH105" s="176"/>
      <c r="GI105" s="176"/>
      <c r="GJ105" s="176"/>
      <c r="GK105" s="176"/>
      <c r="GL105" s="176"/>
      <c r="GM105" s="176"/>
      <c r="GN105" s="176"/>
      <c r="GO105" s="176"/>
      <c r="GP105" s="176"/>
      <c r="GQ105" s="176"/>
      <c r="GR105" s="176"/>
      <c r="GS105" s="176"/>
      <c r="GT105" s="176"/>
      <c r="GU105" s="176"/>
      <c r="GV105" s="176"/>
      <c r="GW105" s="176"/>
      <c r="GX105" s="176"/>
      <c r="GY105" s="176"/>
      <c r="GZ105" s="176"/>
      <c r="HA105" s="176"/>
      <c r="HB105" s="176"/>
      <c r="HC105" s="176"/>
      <c r="HD105" s="176"/>
      <c r="HE105" s="176"/>
      <c r="HF105" s="176"/>
      <c r="HG105" s="176"/>
      <c r="HH105" s="176"/>
      <c r="HI105" s="176"/>
      <c r="HJ105" s="176"/>
      <c r="HK105" s="176"/>
      <c r="HL105" s="176"/>
      <c r="HM105" s="176"/>
      <c r="HN105" s="176"/>
      <c r="HO105" s="176"/>
      <c r="HP105" s="176"/>
      <c r="HQ105" s="176"/>
      <c r="HR105" s="176"/>
      <c r="HS105" s="176"/>
      <c r="HT105" s="176"/>
      <c r="HU105" s="176"/>
      <c r="HV105" s="176"/>
      <c r="HW105" s="176"/>
      <c r="HX105" s="176"/>
      <c r="HY105" s="176"/>
      <c r="HZ105" s="176"/>
      <c r="IA105" s="176"/>
      <c r="IB105" s="176"/>
      <c r="IC105" s="176"/>
      <c r="ID105" s="176"/>
      <c r="IE105" s="176"/>
      <c r="IF105" s="176"/>
      <c r="IG105" s="176"/>
      <c r="IH105" s="176"/>
      <c r="II105" s="176"/>
      <c r="IJ105" s="176"/>
      <c r="IK105" s="176"/>
      <c r="IL105" s="176"/>
      <c r="IM105" s="176"/>
      <c r="IN105" s="176"/>
      <c r="IO105" s="176"/>
      <c r="IP105" s="176"/>
      <c r="IQ105" s="176"/>
      <c r="IR105" s="176"/>
      <c r="IS105" s="176"/>
      <c r="IT105" s="176"/>
      <c r="IU105" s="176"/>
      <c r="IV105" s="176"/>
    </row>
    <row r="106" spans="6:256" ht="13.5" customHeight="1"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76"/>
      <c r="BM106" s="176"/>
      <c r="BN106" s="176"/>
      <c r="BO106" s="176"/>
      <c r="BP106" s="176"/>
      <c r="BQ106" s="176"/>
      <c r="BR106" s="176"/>
      <c r="BS106" s="176"/>
      <c r="BT106" s="176"/>
      <c r="BU106" s="176"/>
      <c r="BV106" s="176"/>
      <c r="BW106" s="176"/>
      <c r="BX106" s="176"/>
      <c r="BY106" s="176"/>
      <c r="BZ106" s="176"/>
      <c r="CA106" s="176"/>
      <c r="CB106" s="176"/>
      <c r="CC106" s="176"/>
      <c r="CD106" s="176"/>
      <c r="CE106" s="176"/>
      <c r="CF106" s="176"/>
      <c r="CG106" s="176"/>
      <c r="CH106" s="176"/>
      <c r="CI106" s="176"/>
      <c r="CJ106" s="176"/>
      <c r="CK106" s="176"/>
      <c r="CL106" s="176"/>
      <c r="CM106" s="176"/>
      <c r="CN106" s="176"/>
      <c r="CO106" s="176"/>
      <c r="CP106" s="176"/>
      <c r="CQ106" s="176"/>
      <c r="CR106" s="176"/>
      <c r="CS106" s="176"/>
      <c r="CT106" s="176"/>
      <c r="CU106" s="176"/>
      <c r="CV106" s="176"/>
      <c r="CW106" s="176"/>
      <c r="CX106" s="176"/>
      <c r="CY106" s="176"/>
      <c r="CZ106" s="176"/>
      <c r="DA106" s="176"/>
      <c r="DB106" s="176"/>
      <c r="DC106" s="176"/>
      <c r="DD106" s="176"/>
      <c r="DE106" s="176"/>
      <c r="DF106" s="176"/>
      <c r="DG106" s="176"/>
      <c r="DH106" s="176"/>
      <c r="DI106" s="176"/>
      <c r="DJ106" s="176"/>
      <c r="DK106" s="176"/>
      <c r="DL106" s="176"/>
      <c r="DM106" s="176"/>
      <c r="DN106" s="176"/>
      <c r="DO106" s="176"/>
      <c r="DP106" s="176"/>
      <c r="DQ106" s="176"/>
      <c r="DR106" s="176"/>
      <c r="DS106" s="176"/>
      <c r="DT106" s="176"/>
      <c r="DU106" s="176"/>
      <c r="DV106" s="176"/>
      <c r="DW106" s="176"/>
      <c r="DX106" s="176"/>
      <c r="DY106" s="176"/>
      <c r="DZ106" s="176"/>
      <c r="EA106" s="176"/>
      <c r="EB106" s="176"/>
      <c r="EC106" s="176"/>
      <c r="ED106" s="176"/>
      <c r="EE106" s="176"/>
      <c r="EF106" s="176"/>
      <c r="EG106" s="176"/>
      <c r="EH106" s="176"/>
      <c r="EI106" s="176"/>
      <c r="EJ106" s="176"/>
      <c r="EK106" s="176"/>
      <c r="EL106" s="176"/>
      <c r="EM106" s="176"/>
      <c r="EN106" s="176"/>
      <c r="EO106" s="176"/>
      <c r="EP106" s="176"/>
      <c r="EQ106" s="176"/>
      <c r="ER106" s="176"/>
      <c r="ES106" s="176"/>
      <c r="ET106" s="176"/>
      <c r="EU106" s="176"/>
      <c r="EV106" s="176"/>
      <c r="EW106" s="176"/>
      <c r="EX106" s="176"/>
      <c r="EY106" s="176"/>
      <c r="EZ106" s="176"/>
      <c r="FA106" s="176"/>
      <c r="FB106" s="176"/>
      <c r="FC106" s="176"/>
      <c r="FD106" s="176"/>
      <c r="FE106" s="176"/>
      <c r="FF106" s="176"/>
      <c r="FG106" s="176"/>
      <c r="FH106" s="176"/>
      <c r="FI106" s="176"/>
      <c r="FJ106" s="176"/>
      <c r="FK106" s="176"/>
      <c r="FL106" s="176"/>
      <c r="FM106" s="176"/>
      <c r="FN106" s="176"/>
      <c r="FO106" s="176"/>
      <c r="FP106" s="176"/>
      <c r="FQ106" s="176"/>
      <c r="FR106" s="176"/>
      <c r="FS106" s="176"/>
      <c r="FT106" s="176"/>
      <c r="FU106" s="176"/>
      <c r="FV106" s="176"/>
      <c r="FW106" s="176"/>
      <c r="FX106" s="176"/>
      <c r="FY106" s="176"/>
      <c r="FZ106" s="176"/>
      <c r="GA106" s="176"/>
      <c r="GB106" s="176"/>
      <c r="GC106" s="176"/>
      <c r="GD106" s="176"/>
      <c r="GE106" s="176"/>
      <c r="GF106" s="176"/>
      <c r="GG106" s="176"/>
      <c r="GH106" s="176"/>
      <c r="GI106" s="176"/>
      <c r="GJ106" s="176"/>
      <c r="GK106" s="176"/>
      <c r="GL106" s="176"/>
      <c r="GM106" s="176"/>
      <c r="GN106" s="176"/>
      <c r="GO106" s="176"/>
      <c r="GP106" s="176"/>
      <c r="GQ106" s="176"/>
      <c r="GR106" s="176"/>
      <c r="GS106" s="176"/>
      <c r="GT106" s="176"/>
      <c r="GU106" s="176"/>
      <c r="GV106" s="176"/>
      <c r="GW106" s="176"/>
      <c r="GX106" s="176"/>
      <c r="GY106" s="176"/>
      <c r="GZ106" s="176"/>
      <c r="HA106" s="176"/>
      <c r="HB106" s="176"/>
      <c r="HC106" s="176"/>
      <c r="HD106" s="176"/>
      <c r="HE106" s="176"/>
      <c r="HF106" s="176"/>
      <c r="HG106" s="176"/>
      <c r="HH106" s="176"/>
      <c r="HI106" s="176"/>
      <c r="HJ106" s="176"/>
      <c r="HK106" s="176"/>
      <c r="HL106" s="176"/>
      <c r="HM106" s="176"/>
      <c r="HN106" s="176"/>
      <c r="HO106" s="176"/>
      <c r="HP106" s="176"/>
      <c r="HQ106" s="176"/>
      <c r="HR106" s="176"/>
      <c r="HS106" s="176"/>
      <c r="HT106" s="176"/>
      <c r="HU106" s="176"/>
      <c r="HV106" s="176"/>
      <c r="HW106" s="176"/>
      <c r="HX106" s="176"/>
      <c r="HY106" s="176"/>
      <c r="HZ106" s="176"/>
      <c r="IA106" s="176"/>
      <c r="IB106" s="176"/>
      <c r="IC106" s="176"/>
      <c r="ID106" s="176"/>
      <c r="IE106" s="176"/>
      <c r="IF106" s="176"/>
      <c r="IG106" s="176"/>
      <c r="IH106" s="176"/>
      <c r="II106" s="176"/>
      <c r="IJ106" s="176"/>
      <c r="IK106" s="176"/>
      <c r="IL106" s="176"/>
      <c r="IM106" s="176"/>
      <c r="IN106" s="176"/>
      <c r="IO106" s="176"/>
      <c r="IP106" s="176"/>
      <c r="IQ106" s="176"/>
      <c r="IR106" s="176"/>
      <c r="IS106" s="176"/>
      <c r="IT106" s="176"/>
      <c r="IU106" s="176"/>
      <c r="IV106" s="176"/>
    </row>
    <row r="107" spans="6:256" ht="13.5" customHeight="1"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6"/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76"/>
      <c r="CM107" s="176"/>
      <c r="CN107" s="176"/>
      <c r="CO107" s="176"/>
      <c r="CP107" s="176"/>
      <c r="CQ107" s="176"/>
      <c r="CR107" s="176"/>
      <c r="CS107" s="176"/>
      <c r="CT107" s="176"/>
      <c r="CU107" s="176"/>
      <c r="CV107" s="176"/>
      <c r="CW107" s="176"/>
      <c r="CX107" s="176"/>
      <c r="CY107" s="176"/>
      <c r="CZ107" s="176"/>
      <c r="DA107" s="176"/>
      <c r="DB107" s="176"/>
      <c r="DC107" s="176"/>
      <c r="DD107" s="176"/>
      <c r="DE107" s="176"/>
      <c r="DF107" s="176"/>
      <c r="DG107" s="176"/>
      <c r="DH107" s="176"/>
      <c r="DI107" s="176"/>
      <c r="DJ107" s="176"/>
      <c r="DK107" s="176"/>
      <c r="DL107" s="176"/>
      <c r="DM107" s="176"/>
      <c r="DN107" s="176"/>
      <c r="DO107" s="176"/>
      <c r="DP107" s="176"/>
      <c r="DQ107" s="176"/>
      <c r="DR107" s="176"/>
      <c r="DS107" s="176"/>
      <c r="DT107" s="176"/>
      <c r="DU107" s="176"/>
      <c r="DV107" s="176"/>
      <c r="DW107" s="176"/>
      <c r="DX107" s="176"/>
      <c r="DY107" s="176"/>
      <c r="DZ107" s="176"/>
      <c r="EA107" s="176"/>
      <c r="EB107" s="176"/>
      <c r="EC107" s="176"/>
      <c r="ED107" s="176"/>
      <c r="EE107" s="176"/>
      <c r="EF107" s="176"/>
      <c r="EG107" s="176"/>
      <c r="EH107" s="176"/>
      <c r="EI107" s="176"/>
      <c r="EJ107" s="176"/>
      <c r="EK107" s="176"/>
      <c r="EL107" s="176"/>
      <c r="EM107" s="176"/>
      <c r="EN107" s="176"/>
      <c r="EO107" s="176"/>
      <c r="EP107" s="176"/>
      <c r="EQ107" s="176"/>
      <c r="ER107" s="176"/>
      <c r="ES107" s="176"/>
      <c r="ET107" s="176"/>
      <c r="EU107" s="176"/>
      <c r="EV107" s="176"/>
      <c r="EW107" s="176"/>
      <c r="EX107" s="176"/>
      <c r="EY107" s="176"/>
      <c r="EZ107" s="176"/>
      <c r="FA107" s="176"/>
      <c r="FB107" s="176"/>
      <c r="FC107" s="176"/>
      <c r="FD107" s="176"/>
      <c r="FE107" s="176"/>
      <c r="FF107" s="176"/>
      <c r="FG107" s="176"/>
      <c r="FH107" s="176"/>
      <c r="FI107" s="176"/>
      <c r="FJ107" s="176"/>
      <c r="FK107" s="176"/>
      <c r="FL107" s="176"/>
      <c r="FM107" s="176"/>
      <c r="FN107" s="176"/>
      <c r="FO107" s="176"/>
      <c r="FP107" s="176"/>
      <c r="FQ107" s="176"/>
      <c r="FR107" s="176"/>
      <c r="FS107" s="176"/>
      <c r="FT107" s="176"/>
      <c r="FU107" s="176"/>
      <c r="FV107" s="176"/>
      <c r="FW107" s="176"/>
      <c r="FX107" s="176"/>
      <c r="FY107" s="176"/>
      <c r="FZ107" s="176"/>
      <c r="GA107" s="176"/>
      <c r="GB107" s="176"/>
      <c r="GC107" s="176"/>
      <c r="GD107" s="176"/>
      <c r="GE107" s="176"/>
      <c r="GF107" s="176"/>
      <c r="GG107" s="176"/>
      <c r="GH107" s="176"/>
      <c r="GI107" s="176"/>
      <c r="GJ107" s="176"/>
      <c r="GK107" s="176"/>
      <c r="GL107" s="176"/>
      <c r="GM107" s="176"/>
      <c r="GN107" s="176"/>
      <c r="GO107" s="176"/>
      <c r="GP107" s="176"/>
      <c r="GQ107" s="176"/>
      <c r="GR107" s="176"/>
      <c r="GS107" s="176"/>
      <c r="GT107" s="176"/>
      <c r="GU107" s="176"/>
      <c r="GV107" s="176"/>
      <c r="GW107" s="176"/>
      <c r="GX107" s="176"/>
      <c r="GY107" s="176"/>
      <c r="GZ107" s="176"/>
      <c r="HA107" s="176"/>
      <c r="HB107" s="176"/>
      <c r="HC107" s="176"/>
      <c r="HD107" s="176"/>
      <c r="HE107" s="176"/>
      <c r="HF107" s="176"/>
      <c r="HG107" s="176"/>
      <c r="HH107" s="176"/>
      <c r="HI107" s="176"/>
      <c r="HJ107" s="176"/>
      <c r="HK107" s="176"/>
      <c r="HL107" s="176"/>
      <c r="HM107" s="176"/>
      <c r="HN107" s="176"/>
      <c r="HO107" s="176"/>
      <c r="HP107" s="176"/>
      <c r="HQ107" s="176"/>
      <c r="HR107" s="176"/>
      <c r="HS107" s="176"/>
      <c r="HT107" s="176"/>
      <c r="HU107" s="176"/>
      <c r="HV107" s="176"/>
      <c r="HW107" s="176"/>
      <c r="HX107" s="176"/>
      <c r="HY107" s="176"/>
      <c r="HZ107" s="176"/>
      <c r="IA107" s="176"/>
      <c r="IB107" s="176"/>
      <c r="IC107" s="176"/>
      <c r="ID107" s="176"/>
      <c r="IE107" s="176"/>
      <c r="IF107" s="176"/>
      <c r="IG107" s="176"/>
      <c r="IH107" s="176"/>
      <c r="II107" s="176"/>
      <c r="IJ107" s="176"/>
      <c r="IK107" s="176"/>
      <c r="IL107" s="176"/>
      <c r="IM107" s="176"/>
      <c r="IN107" s="176"/>
      <c r="IO107" s="176"/>
      <c r="IP107" s="176"/>
      <c r="IQ107" s="176"/>
      <c r="IR107" s="176"/>
      <c r="IS107" s="176"/>
      <c r="IT107" s="176"/>
      <c r="IU107" s="176"/>
      <c r="IV107" s="176"/>
    </row>
    <row r="108" spans="6:256" ht="13.5" customHeight="1"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76"/>
      <c r="BG108" s="176"/>
      <c r="BH108" s="176"/>
      <c r="BI108" s="176"/>
      <c r="BJ108" s="176"/>
      <c r="BK108" s="176"/>
      <c r="BL108" s="176"/>
      <c r="BM108" s="176"/>
      <c r="BN108" s="176"/>
      <c r="BO108" s="176"/>
      <c r="BP108" s="176"/>
      <c r="BQ108" s="176"/>
      <c r="BR108" s="176"/>
      <c r="BS108" s="176"/>
      <c r="BT108" s="176"/>
      <c r="BU108" s="176"/>
      <c r="BV108" s="176"/>
      <c r="BW108" s="176"/>
      <c r="BX108" s="176"/>
      <c r="BY108" s="176"/>
      <c r="BZ108" s="176"/>
      <c r="CA108" s="176"/>
      <c r="CB108" s="176"/>
      <c r="CC108" s="176"/>
      <c r="CD108" s="176"/>
      <c r="CE108" s="176"/>
      <c r="CF108" s="176"/>
      <c r="CG108" s="176"/>
      <c r="CH108" s="176"/>
      <c r="CI108" s="176"/>
      <c r="CJ108" s="176"/>
      <c r="CK108" s="176"/>
      <c r="CL108" s="176"/>
      <c r="CM108" s="176"/>
      <c r="CN108" s="176"/>
      <c r="CO108" s="176"/>
      <c r="CP108" s="176"/>
      <c r="CQ108" s="176"/>
      <c r="CR108" s="176"/>
      <c r="CS108" s="176"/>
      <c r="CT108" s="176"/>
      <c r="CU108" s="176"/>
      <c r="CV108" s="176"/>
      <c r="CW108" s="176"/>
      <c r="CX108" s="176"/>
      <c r="CY108" s="176"/>
      <c r="CZ108" s="176"/>
      <c r="DA108" s="176"/>
      <c r="DB108" s="176"/>
      <c r="DC108" s="176"/>
      <c r="DD108" s="176"/>
      <c r="DE108" s="176"/>
      <c r="DF108" s="176"/>
      <c r="DG108" s="176"/>
      <c r="DH108" s="176"/>
      <c r="DI108" s="176"/>
      <c r="DJ108" s="176"/>
      <c r="DK108" s="176"/>
      <c r="DL108" s="176"/>
      <c r="DM108" s="176"/>
      <c r="DN108" s="176"/>
      <c r="DO108" s="176"/>
      <c r="DP108" s="176"/>
      <c r="DQ108" s="176"/>
      <c r="DR108" s="176"/>
      <c r="DS108" s="176"/>
      <c r="DT108" s="176"/>
      <c r="DU108" s="176"/>
      <c r="DV108" s="176"/>
      <c r="DW108" s="176"/>
      <c r="DX108" s="176"/>
      <c r="DY108" s="176"/>
      <c r="DZ108" s="176"/>
      <c r="EA108" s="176"/>
      <c r="EB108" s="176"/>
      <c r="EC108" s="176"/>
      <c r="ED108" s="176"/>
      <c r="EE108" s="176"/>
      <c r="EF108" s="176"/>
      <c r="EG108" s="176"/>
      <c r="EH108" s="176"/>
      <c r="EI108" s="176"/>
      <c r="EJ108" s="176"/>
      <c r="EK108" s="176"/>
      <c r="EL108" s="176"/>
      <c r="EM108" s="176"/>
      <c r="EN108" s="176"/>
      <c r="EO108" s="176"/>
      <c r="EP108" s="176"/>
      <c r="EQ108" s="176"/>
      <c r="ER108" s="176"/>
      <c r="ES108" s="176"/>
      <c r="ET108" s="176"/>
      <c r="EU108" s="176"/>
      <c r="EV108" s="176"/>
      <c r="EW108" s="176"/>
      <c r="EX108" s="176"/>
      <c r="EY108" s="176"/>
      <c r="EZ108" s="176"/>
      <c r="FA108" s="176"/>
      <c r="FB108" s="176"/>
      <c r="FC108" s="176"/>
      <c r="FD108" s="176"/>
      <c r="FE108" s="176"/>
      <c r="FF108" s="176"/>
      <c r="FG108" s="176"/>
      <c r="FH108" s="176"/>
      <c r="FI108" s="176"/>
      <c r="FJ108" s="176"/>
      <c r="FK108" s="176"/>
      <c r="FL108" s="176"/>
      <c r="FM108" s="176"/>
      <c r="FN108" s="176"/>
      <c r="FO108" s="176"/>
      <c r="FP108" s="176"/>
      <c r="FQ108" s="176"/>
      <c r="FR108" s="176"/>
      <c r="FS108" s="176"/>
      <c r="FT108" s="176"/>
      <c r="FU108" s="176"/>
      <c r="FV108" s="176"/>
      <c r="FW108" s="176"/>
      <c r="FX108" s="176"/>
      <c r="FY108" s="176"/>
      <c r="FZ108" s="176"/>
      <c r="GA108" s="176"/>
      <c r="GB108" s="176"/>
      <c r="GC108" s="176"/>
      <c r="GD108" s="176"/>
      <c r="GE108" s="176"/>
      <c r="GF108" s="176"/>
      <c r="GG108" s="176"/>
      <c r="GH108" s="176"/>
      <c r="GI108" s="176"/>
      <c r="GJ108" s="176"/>
      <c r="GK108" s="176"/>
      <c r="GL108" s="176"/>
      <c r="GM108" s="176"/>
      <c r="GN108" s="176"/>
      <c r="GO108" s="176"/>
      <c r="GP108" s="176"/>
      <c r="GQ108" s="176"/>
      <c r="GR108" s="176"/>
      <c r="GS108" s="176"/>
      <c r="GT108" s="176"/>
      <c r="GU108" s="176"/>
      <c r="GV108" s="176"/>
      <c r="GW108" s="176"/>
      <c r="GX108" s="176"/>
      <c r="GY108" s="176"/>
      <c r="GZ108" s="176"/>
      <c r="HA108" s="176"/>
      <c r="HB108" s="176"/>
      <c r="HC108" s="176"/>
      <c r="HD108" s="176"/>
      <c r="HE108" s="176"/>
      <c r="HF108" s="176"/>
      <c r="HG108" s="176"/>
      <c r="HH108" s="176"/>
      <c r="HI108" s="176"/>
      <c r="HJ108" s="176"/>
      <c r="HK108" s="176"/>
      <c r="HL108" s="176"/>
      <c r="HM108" s="176"/>
      <c r="HN108" s="176"/>
      <c r="HO108" s="176"/>
      <c r="HP108" s="176"/>
      <c r="HQ108" s="176"/>
      <c r="HR108" s="176"/>
      <c r="HS108" s="176"/>
      <c r="HT108" s="176"/>
      <c r="HU108" s="176"/>
      <c r="HV108" s="176"/>
      <c r="HW108" s="176"/>
      <c r="HX108" s="176"/>
      <c r="HY108" s="176"/>
      <c r="HZ108" s="176"/>
      <c r="IA108" s="176"/>
      <c r="IB108" s="176"/>
      <c r="IC108" s="176"/>
      <c r="ID108" s="176"/>
      <c r="IE108" s="176"/>
      <c r="IF108" s="176"/>
      <c r="IG108" s="176"/>
      <c r="IH108" s="176"/>
      <c r="II108" s="176"/>
      <c r="IJ108" s="176"/>
      <c r="IK108" s="176"/>
      <c r="IL108" s="176"/>
      <c r="IM108" s="176"/>
      <c r="IN108" s="176"/>
      <c r="IO108" s="176"/>
      <c r="IP108" s="176"/>
      <c r="IQ108" s="176"/>
      <c r="IR108" s="176"/>
      <c r="IS108" s="176"/>
      <c r="IT108" s="176"/>
      <c r="IU108" s="176"/>
      <c r="IV108" s="176"/>
    </row>
    <row r="109" spans="6:256" ht="13.5" customHeight="1"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176"/>
      <c r="BI109" s="176"/>
      <c r="BJ109" s="176"/>
      <c r="BK109" s="176"/>
      <c r="BL109" s="176"/>
      <c r="BM109" s="176"/>
      <c r="BN109" s="176"/>
      <c r="BO109" s="176"/>
      <c r="BP109" s="176"/>
      <c r="BQ109" s="176"/>
      <c r="BR109" s="176"/>
      <c r="BS109" s="176"/>
      <c r="BT109" s="176"/>
      <c r="BU109" s="176"/>
      <c r="BV109" s="176"/>
      <c r="BW109" s="176"/>
      <c r="BX109" s="176"/>
      <c r="BY109" s="176"/>
      <c r="BZ109" s="176"/>
      <c r="CA109" s="176"/>
      <c r="CB109" s="176"/>
      <c r="CC109" s="176"/>
      <c r="CD109" s="176"/>
      <c r="CE109" s="176"/>
      <c r="CF109" s="176"/>
      <c r="CG109" s="176"/>
      <c r="CH109" s="176"/>
      <c r="CI109" s="176"/>
      <c r="CJ109" s="176"/>
      <c r="CK109" s="176"/>
      <c r="CL109" s="176"/>
      <c r="CM109" s="176"/>
      <c r="CN109" s="176"/>
      <c r="CO109" s="176"/>
      <c r="CP109" s="176"/>
      <c r="CQ109" s="176"/>
      <c r="CR109" s="176"/>
      <c r="CS109" s="176"/>
      <c r="CT109" s="176"/>
      <c r="CU109" s="176"/>
      <c r="CV109" s="176"/>
      <c r="CW109" s="176"/>
      <c r="CX109" s="176"/>
      <c r="CY109" s="176"/>
      <c r="CZ109" s="176"/>
      <c r="DA109" s="176"/>
      <c r="DB109" s="176"/>
      <c r="DC109" s="176"/>
      <c r="DD109" s="176"/>
      <c r="DE109" s="176"/>
      <c r="DF109" s="176"/>
      <c r="DG109" s="176"/>
      <c r="DH109" s="176"/>
      <c r="DI109" s="176"/>
      <c r="DJ109" s="176"/>
      <c r="DK109" s="176"/>
      <c r="DL109" s="176"/>
      <c r="DM109" s="176"/>
      <c r="DN109" s="176"/>
      <c r="DO109" s="176"/>
      <c r="DP109" s="176"/>
      <c r="DQ109" s="176"/>
      <c r="DR109" s="176"/>
      <c r="DS109" s="176"/>
      <c r="DT109" s="176"/>
      <c r="DU109" s="176"/>
      <c r="DV109" s="176"/>
      <c r="DW109" s="176"/>
      <c r="DX109" s="176"/>
      <c r="DY109" s="176"/>
      <c r="DZ109" s="176"/>
      <c r="EA109" s="176"/>
      <c r="EB109" s="176"/>
      <c r="EC109" s="176"/>
      <c r="ED109" s="176"/>
      <c r="EE109" s="176"/>
      <c r="EF109" s="176"/>
      <c r="EG109" s="176"/>
      <c r="EH109" s="176"/>
      <c r="EI109" s="176"/>
      <c r="EJ109" s="176"/>
      <c r="EK109" s="176"/>
      <c r="EL109" s="176"/>
      <c r="EM109" s="176"/>
      <c r="EN109" s="176"/>
      <c r="EO109" s="176"/>
      <c r="EP109" s="176"/>
      <c r="EQ109" s="176"/>
      <c r="ER109" s="176"/>
      <c r="ES109" s="176"/>
      <c r="ET109" s="176"/>
      <c r="EU109" s="176"/>
      <c r="EV109" s="176"/>
      <c r="EW109" s="176"/>
      <c r="EX109" s="176"/>
      <c r="EY109" s="176"/>
      <c r="EZ109" s="176"/>
      <c r="FA109" s="176"/>
      <c r="FB109" s="176"/>
      <c r="FC109" s="176"/>
      <c r="FD109" s="176"/>
      <c r="FE109" s="176"/>
      <c r="FF109" s="176"/>
      <c r="FG109" s="176"/>
      <c r="FH109" s="176"/>
      <c r="FI109" s="176"/>
      <c r="FJ109" s="176"/>
      <c r="FK109" s="176"/>
      <c r="FL109" s="176"/>
      <c r="FM109" s="176"/>
      <c r="FN109" s="176"/>
      <c r="FO109" s="176"/>
      <c r="FP109" s="176"/>
      <c r="FQ109" s="176"/>
      <c r="FR109" s="176"/>
      <c r="FS109" s="176"/>
      <c r="FT109" s="176"/>
      <c r="FU109" s="176"/>
      <c r="FV109" s="176"/>
      <c r="FW109" s="176"/>
      <c r="FX109" s="176"/>
      <c r="FY109" s="176"/>
      <c r="FZ109" s="176"/>
      <c r="GA109" s="176"/>
      <c r="GB109" s="176"/>
      <c r="GC109" s="176"/>
      <c r="GD109" s="176"/>
      <c r="GE109" s="176"/>
      <c r="GF109" s="176"/>
      <c r="GG109" s="176"/>
      <c r="GH109" s="176"/>
      <c r="GI109" s="176"/>
      <c r="GJ109" s="176"/>
      <c r="GK109" s="176"/>
      <c r="GL109" s="176"/>
      <c r="GM109" s="176"/>
      <c r="GN109" s="176"/>
      <c r="GO109" s="176"/>
      <c r="GP109" s="176"/>
      <c r="GQ109" s="176"/>
      <c r="GR109" s="176"/>
      <c r="GS109" s="176"/>
      <c r="GT109" s="176"/>
      <c r="GU109" s="176"/>
      <c r="GV109" s="176"/>
      <c r="GW109" s="176"/>
      <c r="GX109" s="176"/>
      <c r="GY109" s="176"/>
      <c r="GZ109" s="176"/>
      <c r="HA109" s="176"/>
      <c r="HB109" s="176"/>
      <c r="HC109" s="176"/>
      <c r="HD109" s="176"/>
      <c r="HE109" s="176"/>
      <c r="HF109" s="176"/>
      <c r="HG109" s="176"/>
      <c r="HH109" s="176"/>
      <c r="HI109" s="176"/>
      <c r="HJ109" s="176"/>
      <c r="HK109" s="176"/>
      <c r="HL109" s="176"/>
      <c r="HM109" s="176"/>
      <c r="HN109" s="176"/>
      <c r="HO109" s="176"/>
      <c r="HP109" s="176"/>
      <c r="HQ109" s="176"/>
      <c r="HR109" s="176"/>
      <c r="HS109" s="176"/>
      <c r="HT109" s="176"/>
      <c r="HU109" s="176"/>
      <c r="HV109" s="176"/>
      <c r="HW109" s="176"/>
      <c r="HX109" s="176"/>
      <c r="HY109" s="176"/>
      <c r="HZ109" s="176"/>
      <c r="IA109" s="176"/>
      <c r="IB109" s="176"/>
      <c r="IC109" s="176"/>
      <c r="ID109" s="176"/>
      <c r="IE109" s="176"/>
      <c r="IF109" s="176"/>
      <c r="IG109" s="176"/>
      <c r="IH109" s="176"/>
      <c r="II109" s="176"/>
      <c r="IJ109" s="176"/>
      <c r="IK109" s="176"/>
      <c r="IL109" s="176"/>
      <c r="IM109" s="176"/>
      <c r="IN109" s="176"/>
      <c r="IO109" s="176"/>
      <c r="IP109" s="176"/>
      <c r="IQ109" s="176"/>
      <c r="IR109" s="176"/>
      <c r="IS109" s="176"/>
      <c r="IT109" s="176"/>
      <c r="IU109" s="176"/>
      <c r="IV109" s="176"/>
    </row>
    <row r="110" spans="6:256" ht="13.5" customHeight="1"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6"/>
      <c r="CP110" s="176"/>
      <c r="CQ110" s="176"/>
      <c r="CR110" s="176"/>
      <c r="CS110" s="176"/>
      <c r="CT110" s="176"/>
      <c r="CU110" s="176"/>
      <c r="CV110" s="176"/>
      <c r="CW110" s="176"/>
      <c r="CX110" s="176"/>
      <c r="CY110" s="176"/>
      <c r="CZ110" s="176"/>
      <c r="DA110" s="176"/>
      <c r="DB110" s="176"/>
      <c r="DC110" s="176"/>
      <c r="DD110" s="176"/>
      <c r="DE110" s="176"/>
      <c r="DF110" s="176"/>
      <c r="DG110" s="176"/>
      <c r="DH110" s="176"/>
      <c r="DI110" s="176"/>
      <c r="DJ110" s="176"/>
      <c r="DK110" s="176"/>
      <c r="DL110" s="176"/>
      <c r="DM110" s="176"/>
      <c r="DN110" s="176"/>
      <c r="DO110" s="176"/>
      <c r="DP110" s="176"/>
      <c r="DQ110" s="176"/>
      <c r="DR110" s="176"/>
      <c r="DS110" s="176"/>
      <c r="DT110" s="176"/>
      <c r="DU110" s="176"/>
      <c r="DV110" s="176"/>
      <c r="DW110" s="176"/>
      <c r="DX110" s="176"/>
      <c r="DY110" s="176"/>
      <c r="DZ110" s="176"/>
      <c r="EA110" s="176"/>
      <c r="EB110" s="176"/>
      <c r="EC110" s="176"/>
      <c r="ED110" s="176"/>
      <c r="EE110" s="176"/>
      <c r="EF110" s="176"/>
      <c r="EG110" s="176"/>
      <c r="EH110" s="176"/>
      <c r="EI110" s="176"/>
      <c r="EJ110" s="176"/>
      <c r="EK110" s="176"/>
      <c r="EL110" s="176"/>
      <c r="EM110" s="176"/>
      <c r="EN110" s="176"/>
      <c r="EO110" s="176"/>
      <c r="EP110" s="176"/>
      <c r="EQ110" s="176"/>
      <c r="ER110" s="176"/>
      <c r="ES110" s="176"/>
      <c r="ET110" s="176"/>
      <c r="EU110" s="176"/>
      <c r="EV110" s="176"/>
      <c r="EW110" s="176"/>
      <c r="EX110" s="176"/>
      <c r="EY110" s="176"/>
      <c r="EZ110" s="176"/>
      <c r="FA110" s="176"/>
      <c r="FB110" s="176"/>
      <c r="FC110" s="176"/>
      <c r="FD110" s="176"/>
      <c r="FE110" s="176"/>
      <c r="FF110" s="176"/>
      <c r="FG110" s="176"/>
      <c r="FH110" s="176"/>
      <c r="FI110" s="176"/>
      <c r="FJ110" s="176"/>
      <c r="FK110" s="176"/>
      <c r="FL110" s="176"/>
      <c r="FM110" s="176"/>
      <c r="FN110" s="176"/>
      <c r="FO110" s="176"/>
      <c r="FP110" s="176"/>
      <c r="FQ110" s="176"/>
      <c r="FR110" s="176"/>
      <c r="FS110" s="176"/>
      <c r="FT110" s="176"/>
      <c r="FU110" s="176"/>
      <c r="FV110" s="176"/>
      <c r="FW110" s="176"/>
      <c r="FX110" s="176"/>
      <c r="FY110" s="176"/>
      <c r="FZ110" s="176"/>
      <c r="GA110" s="176"/>
      <c r="GB110" s="176"/>
      <c r="GC110" s="176"/>
      <c r="GD110" s="176"/>
      <c r="GE110" s="176"/>
      <c r="GF110" s="176"/>
      <c r="GG110" s="176"/>
      <c r="GH110" s="176"/>
      <c r="GI110" s="176"/>
      <c r="GJ110" s="176"/>
      <c r="GK110" s="176"/>
      <c r="GL110" s="176"/>
      <c r="GM110" s="176"/>
      <c r="GN110" s="176"/>
      <c r="GO110" s="176"/>
      <c r="GP110" s="176"/>
      <c r="GQ110" s="176"/>
      <c r="GR110" s="176"/>
      <c r="GS110" s="176"/>
      <c r="GT110" s="176"/>
      <c r="GU110" s="176"/>
      <c r="GV110" s="176"/>
      <c r="GW110" s="176"/>
      <c r="GX110" s="176"/>
      <c r="GY110" s="176"/>
      <c r="GZ110" s="176"/>
      <c r="HA110" s="176"/>
      <c r="HB110" s="176"/>
      <c r="HC110" s="176"/>
      <c r="HD110" s="176"/>
      <c r="HE110" s="176"/>
      <c r="HF110" s="176"/>
      <c r="HG110" s="176"/>
      <c r="HH110" s="176"/>
      <c r="HI110" s="176"/>
      <c r="HJ110" s="176"/>
      <c r="HK110" s="176"/>
      <c r="HL110" s="176"/>
      <c r="HM110" s="176"/>
      <c r="HN110" s="176"/>
      <c r="HO110" s="176"/>
      <c r="HP110" s="176"/>
      <c r="HQ110" s="176"/>
      <c r="HR110" s="176"/>
      <c r="HS110" s="176"/>
      <c r="HT110" s="176"/>
      <c r="HU110" s="176"/>
      <c r="HV110" s="176"/>
      <c r="HW110" s="176"/>
      <c r="HX110" s="176"/>
      <c r="HY110" s="176"/>
      <c r="HZ110" s="176"/>
      <c r="IA110" s="176"/>
      <c r="IB110" s="176"/>
      <c r="IC110" s="176"/>
      <c r="ID110" s="176"/>
      <c r="IE110" s="176"/>
      <c r="IF110" s="176"/>
      <c r="IG110" s="176"/>
      <c r="IH110" s="176"/>
      <c r="II110" s="176"/>
      <c r="IJ110" s="176"/>
      <c r="IK110" s="176"/>
      <c r="IL110" s="176"/>
      <c r="IM110" s="176"/>
      <c r="IN110" s="176"/>
      <c r="IO110" s="176"/>
      <c r="IP110" s="176"/>
      <c r="IQ110" s="176"/>
      <c r="IR110" s="176"/>
      <c r="IS110" s="176"/>
      <c r="IT110" s="176"/>
      <c r="IU110" s="176"/>
      <c r="IV110" s="176"/>
    </row>
    <row r="111" spans="6:256" ht="19.5" customHeight="1"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176"/>
      <c r="CP111" s="176"/>
      <c r="CQ111" s="176"/>
      <c r="CR111" s="176"/>
      <c r="CS111" s="176"/>
      <c r="CT111" s="176"/>
      <c r="CU111" s="176"/>
      <c r="CV111" s="176"/>
      <c r="CW111" s="176"/>
      <c r="CX111" s="176"/>
      <c r="CY111" s="176"/>
      <c r="CZ111" s="176"/>
      <c r="DA111" s="176"/>
      <c r="DB111" s="176"/>
      <c r="DC111" s="176"/>
      <c r="DD111" s="176"/>
      <c r="DE111" s="176"/>
      <c r="DF111" s="176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176"/>
      <c r="DR111" s="176"/>
      <c r="DS111" s="176"/>
      <c r="DT111" s="176"/>
      <c r="DU111" s="176"/>
      <c r="DV111" s="176"/>
      <c r="DW111" s="176"/>
      <c r="DX111" s="176"/>
      <c r="DY111" s="176"/>
      <c r="DZ111" s="176"/>
      <c r="EA111" s="176"/>
      <c r="EB111" s="176"/>
      <c r="EC111" s="176"/>
      <c r="ED111" s="176"/>
      <c r="EE111" s="176"/>
      <c r="EF111" s="176"/>
      <c r="EG111" s="176"/>
      <c r="EH111" s="176"/>
      <c r="EI111" s="176"/>
      <c r="EJ111" s="176"/>
      <c r="EK111" s="176"/>
      <c r="EL111" s="176"/>
      <c r="EM111" s="176"/>
      <c r="EN111" s="176"/>
      <c r="EO111" s="176"/>
      <c r="EP111" s="176"/>
      <c r="EQ111" s="176"/>
      <c r="ER111" s="176"/>
      <c r="ES111" s="176"/>
      <c r="ET111" s="176"/>
      <c r="EU111" s="176"/>
      <c r="EV111" s="176"/>
      <c r="EW111" s="176"/>
      <c r="EX111" s="176"/>
      <c r="EY111" s="176"/>
      <c r="EZ111" s="176"/>
      <c r="FA111" s="176"/>
      <c r="FB111" s="176"/>
      <c r="FC111" s="176"/>
      <c r="FD111" s="176"/>
      <c r="FE111" s="176"/>
      <c r="FF111" s="176"/>
      <c r="FG111" s="176"/>
      <c r="FH111" s="176"/>
      <c r="FI111" s="176"/>
      <c r="FJ111" s="176"/>
      <c r="FK111" s="176"/>
      <c r="FL111" s="176"/>
      <c r="FM111" s="176"/>
      <c r="FN111" s="176"/>
      <c r="FO111" s="176"/>
      <c r="FP111" s="176"/>
      <c r="FQ111" s="176"/>
      <c r="FR111" s="176"/>
      <c r="FS111" s="176"/>
      <c r="FT111" s="176"/>
      <c r="FU111" s="176"/>
      <c r="FV111" s="176"/>
      <c r="FW111" s="176"/>
      <c r="FX111" s="176"/>
      <c r="FY111" s="176"/>
      <c r="FZ111" s="176"/>
      <c r="GA111" s="176"/>
      <c r="GB111" s="176"/>
      <c r="GC111" s="176"/>
      <c r="GD111" s="176"/>
      <c r="GE111" s="176"/>
      <c r="GF111" s="176"/>
      <c r="GG111" s="176"/>
      <c r="GH111" s="176"/>
      <c r="GI111" s="176"/>
      <c r="GJ111" s="176"/>
      <c r="GK111" s="176"/>
      <c r="GL111" s="176"/>
      <c r="GM111" s="176"/>
      <c r="GN111" s="176"/>
      <c r="GO111" s="176"/>
      <c r="GP111" s="176"/>
      <c r="GQ111" s="176"/>
      <c r="GR111" s="176"/>
      <c r="GS111" s="176"/>
      <c r="GT111" s="176"/>
      <c r="GU111" s="176"/>
      <c r="GV111" s="176"/>
      <c r="GW111" s="176"/>
      <c r="GX111" s="176"/>
      <c r="GY111" s="176"/>
      <c r="GZ111" s="176"/>
      <c r="HA111" s="176"/>
      <c r="HB111" s="176"/>
      <c r="HC111" s="176"/>
      <c r="HD111" s="176"/>
      <c r="HE111" s="176"/>
      <c r="HF111" s="176"/>
      <c r="HG111" s="176"/>
      <c r="HH111" s="176"/>
      <c r="HI111" s="176"/>
      <c r="HJ111" s="176"/>
      <c r="HK111" s="176"/>
      <c r="HL111" s="176"/>
      <c r="HM111" s="176"/>
      <c r="HN111" s="176"/>
      <c r="HO111" s="176"/>
      <c r="HP111" s="176"/>
      <c r="HQ111" s="176"/>
      <c r="HR111" s="176"/>
      <c r="HS111" s="176"/>
      <c r="HT111" s="176"/>
      <c r="HU111" s="176"/>
      <c r="HV111" s="176"/>
      <c r="HW111" s="176"/>
      <c r="HX111" s="176"/>
      <c r="HY111" s="176"/>
      <c r="HZ111" s="176"/>
      <c r="IA111" s="176"/>
      <c r="IB111" s="176"/>
      <c r="IC111" s="176"/>
      <c r="ID111" s="176"/>
      <c r="IE111" s="176"/>
      <c r="IF111" s="176"/>
      <c r="IG111" s="176"/>
      <c r="IH111" s="176"/>
      <c r="II111" s="176"/>
      <c r="IJ111" s="176"/>
      <c r="IK111" s="176"/>
      <c r="IL111" s="176"/>
      <c r="IM111" s="176"/>
      <c r="IN111" s="176"/>
      <c r="IO111" s="176"/>
      <c r="IP111" s="176"/>
      <c r="IQ111" s="176"/>
      <c r="IR111" s="176"/>
      <c r="IS111" s="176"/>
      <c r="IT111" s="176"/>
      <c r="IU111" s="176"/>
      <c r="IV111" s="176"/>
    </row>
  </sheetData>
  <sheetProtection/>
  <mergeCells count="14">
    <mergeCell ref="F48:F49"/>
    <mergeCell ref="A5:A9"/>
    <mergeCell ref="A10:A12"/>
    <mergeCell ref="A13:A14"/>
    <mergeCell ref="A16:A19"/>
    <mergeCell ref="A98:B98"/>
    <mergeCell ref="A32:A33"/>
    <mergeCell ref="A38:A39"/>
    <mergeCell ref="A41:D41"/>
    <mergeCell ref="A42:E42"/>
    <mergeCell ref="A2:F2"/>
    <mergeCell ref="A20:A21"/>
    <mergeCell ref="A22:A27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2:E10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5.7109375" style="10" customWidth="1"/>
    <col min="2" max="2" width="9.140625" style="11" customWidth="1"/>
    <col min="3" max="3" width="28.7109375" style="11" customWidth="1"/>
    <col min="4" max="4" width="9.140625" style="11" customWidth="1"/>
    <col min="5" max="5" width="48.421875" style="10" customWidth="1"/>
    <col min="6" max="16384" width="9.140625" style="10" customWidth="1"/>
  </cols>
  <sheetData>
    <row r="2" spans="1:5" ht="18.75">
      <c r="A2" s="314" t="s">
        <v>217</v>
      </c>
      <c r="B2" s="314"/>
      <c r="C2" s="314"/>
      <c r="D2" s="314"/>
      <c r="E2" s="314"/>
    </row>
    <row r="3" spans="1:5" ht="18">
      <c r="A3" s="315" t="s">
        <v>218</v>
      </c>
      <c r="B3" s="315"/>
      <c r="C3" s="315"/>
      <c r="D3" s="315"/>
      <c r="E3" s="315"/>
    </row>
    <row r="4" spans="1:5" ht="18">
      <c r="A4" s="313" t="s">
        <v>1151</v>
      </c>
      <c r="B4" s="313"/>
      <c r="C4" s="313"/>
      <c r="D4" s="313"/>
      <c r="E4" s="313"/>
    </row>
    <row r="5" spans="1:5" ht="12.75">
      <c r="A5" s="214" t="s">
        <v>29</v>
      </c>
      <c r="B5" s="215" t="s">
        <v>220</v>
      </c>
      <c r="C5" s="215" t="s">
        <v>221</v>
      </c>
      <c r="D5" s="215" t="s">
        <v>726</v>
      </c>
      <c r="E5" s="214" t="s">
        <v>224</v>
      </c>
    </row>
    <row r="6" spans="1:5" ht="30.75" customHeight="1">
      <c r="A6" s="216" t="s">
        <v>1152</v>
      </c>
      <c r="B6" s="217">
        <v>40</v>
      </c>
      <c r="C6" s="217">
        <v>3</v>
      </c>
      <c r="D6" s="217">
        <v>20</v>
      </c>
      <c r="E6" s="218" t="s">
        <v>1459</v>
      </c>
    </row>
    <row r="7" spans="1:5" ht="30" customHeight="1">
      <c r="A7" s="216" t="s">
        <v>1152</v>
      </c>
      <c r="B7" s="217">
        <v>43</v>
      </c>
      <c r="C7" s="217" t="s">
        <v>1153</v>
      </c>
      <c r="D7" s="217">
        <v>14</v>
      </c>
      <c r="E7" s="218" t="s">
        <v>1459</v>
      </c>
    </row>
    <row r="8" spans="1:5" ht="30.75" customHeight="1">
      <c r="A8" s="216" t="s">
        <v>1154</v>
      </c>
      <c r="B8" s="217">
        <v>66</v>
      </c>
      <c r="C8" s="217">
        <v>10</v>
      </c>
      <c r="D8" s="217">
        <v>33</v>
      </c>
      <c r="E8" s="218" t="s">
        <v>1460</v>
      </c>
    </row>
    <row r="9" spans="1:5" ht="28.5" customHeight="1">
      <c r="A9" s="216" t="s">
        <v>1155</v>
      </c>
      <c r="B9" s="217">
        <v>31</v>
      </c>
      <c r="C9" s="219" t="s">
        <v>1156</v>
      </c>
      <c r="D9" s="217">
        <v>45.9</v>
      </c>
      <c r="E9" s="218" t="s">
        <v>1461</v>
      </c>
    </row>
    <row r="10" spans="1:5" ht="27.75" customHeight="1">
      <c r="A10" s="216" t="s">
        <v>1155</v>
      </c>
      <c r="B10" s="217">
        <v>32</v>
      </c>
      <c r="C10" s="220" t="s">
        <v>1157</v>
      </c>
      <c r="D10" s="217">
        <v>50</v>
      </c>
      <c r="E10" s="218" t="s">
        <v>1461</v>
      </c>
    </row>
    <row r="11" spans="1:5" ht="31.5" customHeight="1">
      <c r="A11" s="216" t="s">
        <v>1152</v>
      </c>
      <c r="B11" s="217">
        <v>72</v>
      </c>
      <c r="C11" s="217" t="s">
        <v>1158</v>
      </c>
      <c r="D11" s="217">
        <v>69</v>
      </c>
      <c r="E11" s="218" t="s">
        <v>1462</v>
      </c>
    </row>
    <row r="12" spans="1:5" ht="30" customHeight="1">
      <c r="A12" s="216" t="s">
        <v>1152</v>
      </c>
      <c r="B12" s="217">
        <v>76</v>
      </c>
      <c r="C12" s="217" t="s">
        <v>1159</v>
      </c>
      <c r="D12" s="217">
        <v>42.2</v>
      </c>
      <c r="E12" s="218" t="s">
        <v>1462</v>
      </c>
    </row>
    <row r="13" spans="1:5" ht="29.25" customHeight="1">
      <c r="A13" s="216" t="s">
        <v>1152</v>
      </c>
      <c r="B13" s="217">
        <v>77</v>
      </c>
      <c r="C13" s="217" t="s">
        <v>1158</v>
      </c>
      <c r="D13" s="217">
        <v>85</v>
      </c>
      <c r="E13" s="218" t="s">
        <v>1462</v>
      </c>
    </row>
    <row r="14" spans="1:5" ht="29.25" customHeight="1">
      <c r="A14" s="216" t="s">
        <v>1152</v>
      </c>
      <c r="B14" s="217">
        <v>80</v>
      </c>
      <c r="C14" s="217" t="s">
        <v>1158</v>
      </c>
      <c r="D14" s="217">
        <v>88</v>
      </c>
      <c r="E14" s="218" t="s">
        <v>1462</v>
      </c>
    </row>
    <row r="15" spans="1:5" ht="27.75" customHeight="1">
      <c r="A15" s="214" t="s">
        <v>1152</v>
      </c>
      <c r="B15" s="215">
        <v>48</v>
      </c>
      <c r="C15" s="215" t="s">
        <v>1158</v>
      </c>
      <c r="D15" s="215">
        <v>92</v>
      </c>
      <c r="E15" s="221" t="s">
        <v>1463</v>
      </c>
    </row>
    <row r="16" spans="1:5" ht="30" customHeight="1">
      <c r="A16" s="214" t="s">
        <v>1152</v>
      </c>
      <c r="B16" s="215">
        <v>45</v>
      </c>
      <c r="C16" s="215" t="s">
        <v>1158</v>
      </c>
      <c r="D16" s="215">
        <v>53</v>
      </c>
      <c r="E16" s="221" t="s">
        <v>1463</v>
      </c>
    </row>
    <row r="17" spans="1:5" ht="30" customHeight="1">
      <c r="A17" s="214" t="s">
        <v>1152</v>
      </c>
      <c r="B17" s="215">
        <v>75</v>
      </c>
      <c r="C17" s="215" t="s">
        <v>1160</v>
      </c>
      <c r="D17" s="222">
        <v>62.2</v>
      </c>
      <c r="E17" s="218" t="s">
        <v>1462</v>
      </c>
    </row>
    <row r="18" spans="1:5" ht="13.5" customHeight="1">
      <c r="A18" s="214" t="s">
        <v>1161</v>
      </c>
      <c r="B18" s="215">
        <v>50</v>
      </c>
      <c r="C18" s="215" t="s">
        <v>1162</v>
      </c>
      <c r="D18" s="215">
        <v>24.3</v>
      </c>
      <c r="E18" s="214" t="s">
        <v>1464</v>
      </c>
    </row>
    <row r="19" spans="1:5" ht="13.5" customHeight="1">
      <c r="A19" s="214" t="s">
        <v>1161</v>
      </c>
      <c r="B19" s="215">
        <v>51</v>
      </c>
      <c r="C19" s="215" t="s">
        <v>1163</v>
      </c>
      <c r="D19" s="215">
        <v>49.2</v>
      </c>
      <c r="E19" s="214" t="s">
        <v>1464</v>
      </c>
    </row>
    <row r="20" spans="1:5" ht="13.5" customHeight="1">
      <c r="A20" s="214" t="s">
        <v>1161</v>
      </c>
      <c r="B20" s="215">
        <v>52</v>
      </c>
      <c r="C20" s="215">
        <v>11.13</v>
      </c>
      <c r="D20" s="215">
        <v>13.1</v>
      </c>
      <c r="E20" s="214" t="s">
        <v>1464</v>
      </c>
    </row>
    <row r="21" spans="1:5" ht="13.5" customHeight="1">
      <c r="A21" s="214" t="s">
        <v>1161</v>
      </c>
      <c r="B21" s="215">
        <v>53</v>
      </c>
      <c r="C21" s="215">
        <v>13</v>
      </c>
      <c r="D21" s="222">
        <v>8.4</v>
      </c>
      <c r="E21" s="214" t="s">
        <v>1464</v>
      </c>
    </row>
    <row r="22" spans="1:5" ht="13.5" customHeight="1">
      <c r="A22" s="214" t="s">
        <v>1161</v>
      </c>
      <c r="B22" s="215">
        <v>26</v>
      </c>
      <c r="C22" s="215">
        <v>2</v>
      </c>
      <c r="D22" s="215">
        <v>3.3</v>
      </c>
      <c r="E22" s="214" t="s">
        <v>1464</v>
      </c>
    </row>
    <row r="23" spans="1:5" ht="13.5" customHeight="1">
      <c r="A23" s="214" t="s">
        <v>1161</v>
      </c>
      <c r="B23" s="215">
        <v>27</v>
      </c>
      <c r="C23" s="215">
        <v>1</v>
      </c>
      <c r="D23" s="215">
        <v>2.6</v>
      </c>
      <c r="E23" s="214" t="s">
        <v>1464</v>
      </c>
    </row>
    <row r="24" spans="1:5" ht="15">
      <c r="A24" s="223" t="s">
        <v>1164</v>
      </c>
      <c r="B24" s="215"/>
      <c r="C24" s="215"/>
      <c r="D24" s="224">
        <f>SUM(D6:D23)</f>
        <v>755.2</v>
      </c>
      <c r="E24" s="214"/>
    </row>
    <row r="25" spans="1:5" ht="12.75">
      <c r="A25" s="214" t="s">
        <v>1165</v>
      </c>
      <c r="B25" s="215">
        <v>18</v>
      </c>
      <c r="C25" s="215" t="s">
        <v>1166</v>
      </c>
      <c r="D25" s="225">
        <v>22</v>
      </c>
      <c r="E25" s="226" t="s">
        <v>1167</v>
      </c>
    </row>
    <row r="26" spans="1:5" ht="14.25" customHeight="1">
      <c r="A26" s="214" t="s">
        <v>1165</v>
      </c>
      <c r="B26" s="215">
        <v>19</v>
      </c>
      <c r="C26" s="227" t="s">
        <v>1168</v>
      </c>
      <c r="D26" s="225">
        <v>60</v>
      </c>
      <c r="E26" s="226" t="s">
        <v>1167</v>
      </c>
    </row>
    <row r="27" spans="1:5" ht="12.75">
      <c r="A27" s="214" t="s">
        <v>1165</v>
      </c>
      <c r="B27" s="215">
        <v>21</v>
      </c>
      <c r="C27" s="215" t="s">
        <v>1169</v>
      </c>
      <c r="D27" s="215">
        <v>43.5</v>
      </c>
      <c r="E27" s="226" t="s">
        <v>1167</v>
      </c>
    </row>
    <row r="28" spans="1:5" ht="12.75">
      <c r="A28" s="214" t="s">
        <v>1165</v>
      </c>
      <c r="B28" s="215">
        <v>22</v>
      </c>
      <c r="C28" s="215" t="s">
        <v>1170</v>
      </c>
      <c r="D28" s="215">
        <v>17.5</v>
      </c>
      <c r="E28" s="226" t="s">
        <v>1167</v>
      </c>
    </row>
    <row r="29" spans="1:5" ht="12.75">
      <c r="A29" s="214" t="s">
        <v>1165</v>
      </c>
      <c r="B29" s="215">
        <v>8</v>
      </c>
      <c r="C29" s="215" t="s">
        <v>1171</v>
      </c>
      <c r="D29" s="215">
        <v>23</v>
      </c>
      <c r="E29" s="226" t="s">
        <v>1167</v>
      </c>
    </row>
    <row r="30" spans="1:5" ht="12.75">
      <c r="A30" s="214" t="s">
        <v>1165</v>
      </c>
      <c r="B30" s="215">
        <v>20</v>
      </c>
      <c r="C30" s="215" t="s">
        <v>1158</v>
      </c>
      <c r="D30" s="215">
        <v>36</v>
      </c>
      <c r="E30" s="226" t="s">
        <v>1167</v>
      </c>
    </row>
    <row r="31" spans="1:5" ht="12.75">
      <c r="A31" s="214" t="s">
        <v>1165</v>
      </c>
      <c r="B31" s="215">
        <v>7</v>
      </c>
      <c r="C31" s="215" t="s">
        <v>1172</v>
      </c>
      <c r="D31" s="215">
        <v>23</v>
      </c>
      <c r="E31" s="226" t="s">
        <v>1167</v>
      </c>
    </row>
    <row r="32" spans="1:5" ht="12.75">
      <c r="A32" s="214" t="s">
        <v>1165</v>
      </c>
      <c r="B32" s="215">
        <v>1</v>
      </c>
      <c r="C32" s="215" t="s">
        <v>1173</v>
      </c>
      <c r="D32" s="215">
        <v>21.7</v>
      </c>
      <c r="E32" s="226" t="s">
        <v>1167</v>
      </c>
    </row>
    <row r="33" spans="1:5" s="89" customFormat="1" ht="15">
      <c r="A33" s="223" t="s">
        <v>1174</v>
      </c>
      <c r="B33" s="228"/>
      <c r="C33" s="228"/>
      <c r="D33" s="228">
        <f>SUM(D25:D32)</f>
        <v>246.7</v>
      </c>
      <c r="E33" s="223"/>
    </row>
    <row r="34" spans="1:5" ht="12.75">
      <c r="A34" s="214" t="s">
        <v>1155</v>
      </c>
      <c r="B34" s="215">
        <v>58</v>
      </c>
      <c r="C34" s="215">
        <v>31</v>
      </c>
      <c r="D34" s="222">
        <v>10</v>
      </c>
      <c r="E34" s="226" t="s">
        <v>1167</v>
      </c>
    </row>
    <row r="35" spans="1:5" ht="12.75">
      <c r="A35" s="214" t="s">
        <v>1155</v>
      </c>
      <c r="B35" s="215">
        <v>66</v>
      </c>
      <c r="C35" s="215" t="s">
        <v>1175</v>
      </c>
      <c r="D35" s="222">
        <v>32.8</v>
      </c>
      <c r="E35" s="226" t="s">
        <v>1167</v>
      </c>
    </row>
    <row r="36" spans="1:5" ht="12.75">
      <c r="A36" s="214" t="s">
        <v>1155</v>
      </c>
      <c r="B36" s="215">
        <v>65</v>
      </c>
      <c r="C36" s="215">
        <v>14</v>
      </c>
      <c r="D36" s="215">
        <v>6</v>
      </c>
      <c r="E36" s="226" t="s">
        <v>1167</v>
      </c>
    </row>
    <row r="37" spans="1:5" ht="12.75">
      <c r="A37" s="214" t="s">
        <v>1155</v>
      </c>
      <c r="B37" s="215">
        <v>46</v>
      </c>
      <c r="C37" s="215">
        <v>23</v>
      </c>
      <c r="D37" s="215">
        <v>7.5</v>
      </c>
      <c r="E37" s="226" t="s">
        <v>1167</v>
      </c>
    </row>
    <row r="38" spans="1:5" ht="12.75">
      <c r="A38" s="214" t="s">
        <v>1155</v>
      </c>
      <c r="B38" s="215">
        <v>10</v>
      </c>
      <c r="C38" s="215">
        <v>1</v>
      </c>
      <c r="D38" s="215">
        <v>27</v>
      </c>
      <c r="E38" s="226" t="s">
        <v>1167</v>
      </c>
    </row>
    <row r="39" spans="1:5" ht="12.75">
      <c r="A39" s="214" t="s">
        <v>1155</v>
      </c>
      <c r="B39" s="215">
        <v>15</v>
      </c>
      <c r="C39" s="215">
        <v>8</v>
      </c>
      <c r="D39" s="215">
        <v>11</v>
      </c>
      <c r="E39" s="226" t="s">
        <v>1167</v>
      </c>
    </row>
    <row r="40" spans="1:5" ht="12.75">
      <c r="A40" s="214" t="s">
        <v>1155</v>
      </c>
      <c r="B40" s="215">
        <v>60</v>
      </c>
      <c r="C40" s="215">
        <v>15</v>
      </c>
      <c r="D40" s="215">
        <v>8.4</v>
      </c>
      <c r="E40" s="226" t="s">
        <v>1167</v>
      </c>
    </row>
    <row r="41" spans="1:5" ht="12.75">
      <c r="A41" s="214" t="s">
        <v>1155</v>
      </c>
      <c r="B41" s="215">
        <v>62</v>
      </c>
      <c r="C41" s="215">
        <v>3</v>
      </c>
      <c r="D41" s="215">
        <v>11</v>
      </c>
      <c r="E41" s="226" t="s">
        <v>1167</v>
      </c>
    </row>
    <row r="42" spans="1:5" ht="12.75">
      <c r="A42" s="214" t="s">
        <v>1155</v>
      </c>
      <c r="B42" s="215">
        <v>52</v>
      </c>
      <c r="C42" s="215">
        <v>12</v>
      </c>
      <c r="D42" s="215">
        <v>5</v>
      </c>
      <c r="E42" s="226" t="s">
        <v>1167</v>
      </c>
    </row>
    <row r="43" spans="1:5" ht="12.75">
      <c r="A43" s="214" t="s">
        <v>1155</v>
      </c>
      <c r="B43" s="215">
        <v>35</v>
      </c>
      <c r="C43" s="215">
        <v>37</v>
      </c>
      <c r="D43" s="215">
        <v>3.7</v>
      </c>
      <c r="E43" s="226" t="s">
        <v>1167</v>
      </c>
    </row>
    <row r="44" spans="1:5" ht="12.75">
      <c r="A44" s="214" t="s">
        <v>1155</v>
      </c>
      <c r="B44" s="215">
        <v>34</v>
      </c>
      <c r="C44" s="215">
        <v>27</v>
      </c>
      <c r="D44" s="215">
        <v>3.1</v>
      </c>
      <c r="E44" s="226" t="s">
        <v>1167</v>
      </c>
    </row>
    <row r="45" spans="1:5" ht="12.75">
      <c r="A45" s="214" t="s">
        <v>1155</v>
      </c>
      <c r="B45" s="215">
        <v>18</v>
      </c>
      <c r="C45" s="215">
        <v>20</v>
      </c>
      <c r="D45" s="215">
        <v>6.9</v>
      </c>
      <c r="E45" s="226" t="s">
        <v>1167</v>
      </c>
    </row>
    <row r="46" spans="1:5" ht="12.75">
      <c r="A46" s="214" t="s">
        <v>1155</v>
      </c>
      <c r="B46" s="215">
        <v>15</v>
      </c>
      <c r="C46" s="215">
        <v>40</v>
      </c>
      <c r="D46" s="215">
        <v>7.1</v>
      </c>
      <c r="E46" s="226" t="s">
        <v>1167</v>
      </c>
    </row>
    <row r="47" spans="1:5" ht="12.75">
      <c r="A47" s="214" t="s">
        <v>1155</v>
      </c>
      <c r="B47" s="215">
        <v>6</v>
      </c>
      <c r="C47" s="215" t="s">
        <v>1176</v>
      </c>
      <c r="D47" s="215">
        <v>20</v>
      </c>
      <c r="E47" s="226" t="s">
        <v>1167</v>
      </c>
    </row>
    <row r="48" spans="1:5" ht="12.75">
      <c r="A48" s="214" t="s">
        <v>1155</v>
      </c>
      <c r="B48" s="215">
        <v>7</v>
      </c>
      <c r="C48" s="215">
        <v>14.15</v>
      </c>
      <c r="D48" s="215">
        <v>7.9</v>
      </c>
      <c r="E48" s="226" t="s">
        <v>1167</v>
      </c>
    </row>
    <row r="49" spans="1:5" ht="12.75">
      <c r="A49" s="214" t="s">
        <v>1155</v>
      </c>
      <c r="B49" s="215">
        <v>8</v>
      </c>
      <c r="C49" s="215" t="s">
        <v>1177</v>
      </c>
      <c r="D49" s="215">
        <v>9.1</v>
      </c>
      <c r="E49" s="226" t="s">
        <v>1167</v>
      </c>
    </row>
    <row r="50" spans="1:5" ht="12.75">
      <c r="A50" s="214" t="s">
        <v>1155</v>
      </c>
      <c r="B50" s="215">
        <v>11</v>
      </c>
      <c r="C50" s="215" t="s">
        <v>1178</v>
      </c>
      <c r="D50" s="215">
        <v>22.1</v>
      </c>
      <c r="E50" s="226" t="s">
        <v>1167</v>
      </c>
    </row>
    <row r="51" spans="1:5" ht="12.75">
      <c r="A51" s="214" t="s">
        <v>1155</v>
      </c>
      <c r="B51" s="215">
        <v>67</v>
      </c>
      <c r="C51" s="215" t="s">
        <v>1179</v>
      </c>
      <c r="D51" s="215">
        <v>18.3</v>
      </c>
      <c r="E51" s="226" t="s">
        <v>1167</v>
      </c>
    </row>
    <row r="52" spans="1:5" s="89" customFormat="1" ht="15">
      <c r="A52" s="223" t="s">
        <v>1174</v>
      </c>
      <c r="B52" s="228"/>
      <c r="C52" s="228"/>
      <c r="D52" s="228">
        <f>SUM(D34:D51)</f>
        <v>216.9</v>
      </c>
      <c r="E52" s="223"/>
    </row>
    <row r="53" spans="1:5" ht="12.75">
      <c r="A53" s="214" t="s">
        <v>1180</v>
      </c>
      <c r="B53" s="215">
        <v>21</v>
      </c>
      <c r="C53" s="215" t="s">
        <v>1181</v>
      </c>
      <c r="D53" s="215">
        <v>38.6</v>
      </c>
      <c r="E53" s="226" t="s">
        <v>1167</v>
      </c>
    </row>
    <row r="54" spans="1:5" ht="12.75">
      <c r="A54" s="214" t="s">
        <v>1180</v>
      </c>
      <c r="B54" s="215">
        <v>41</v>
      </c>
      <c r="C54" s="215">
        <v>22.16</v>
      </c>
      <c r="D54" s="215">
        <v>9.7</v>
      </c>
      <c r="E54" s="226" t="s">
        <v>1167</v>
      </c>
    </row>
    <row r="55" spans="1:5" ht="12.75">
      <c r="A55" s="214" t="s">
        <v>1180</v>
      </c>
      <c r="B55" s="215">
        <v>51</v>
      </c>
      <c r="C55" s="215" t="s">
        <v>1182</v>
      </c>
      <c r="D55" s="215">
        <v>10.2</v>
      </c>
      <c r="E55" s="226" t="s">
        <v>1167</v>
      </c>
    </row>
    <row r="56" spans="1:5" ht="12.75">
      <c r="A56" s="214" t="s">
        <v>1180</v>
      </c>
      <c r="B56" s="215">
        <v>52</v>
      </c>
      <c r="C56" s="215" t="s">
        <v>1183</v>
      </c>
      <c r="D56" s="215">
        <v>9.8</v>
      </c>
      <c r="E56" s="226" t="s">
        <v>1167</v>
      </c>
    </row>
    <row r="57" spans="1:5" ht="12.75">
      <c r="A57" s="214" t="s">
        <v>1180</v>
      </c>
      <c r="B57" s="215">
        <v>22</v>
      </c>
      <c r="C57" s="215" t="s">
        <v>1184</v>
      </c>
      <c r="D57" s="215">
        <v>48.7</v>
      </c>
      <c r="E57" s="226" t="s">
        <v>1167</v>
      </c>
    </row>
    <row r="58" spans="1:5" ht="12.75">
      <c r="A58" s="214" t="s">
        <v>1180</v>
      </c>
      <c r="B58" s="215">
        <v>23</v>
      </c>
      <c r="C58" s="215" t="s">
        <v>1185</v>
      </c>
      <c r="D58" s="215">
        <v>32.7</v>
      </c>
      <c r="E58" s="226" t="s">
        <v>1167</v>
      </c>
    </row>
    <row r="59" spans="1:5" ht="12.75">
      <c r="A59" s="214" t="s">
        <v>1180</v>
      </c>
      <c r="B59" s="215">
        <v>1</v>
      </c>
      <c r="C59" s="215" t="s">
        <v>1186</v>
      </c>
      <c r="D59" s="215">
        <v>32.3</v>
      </c>
      <c r="E59" s="226" t="s">
        <v>1167</v>
      </c>
    </row>
    <row r="60" spans="1:5" ht="12.75">
      <c r="A60" s="214" t="s">
        <v>1180</v>
      </c>
      <c r="B60" s="215">
        <v>2</v>
      </c>
      <c r="C60" s="215" t="s">
        <v>1187</v>
      </c>
      <c r="D60" s="215">
        <v>53.2</v>
      </c>
      <c r="E60" s="226" t="s">
        <v>1167</v>
      </c>
    </row>
    <row r="61" spans="1:5" ht="12.75">
      <c r="A61" s="214" t="s">
        <v>1180</v>
      </c>
      <c r="B61" s="215">
        <v>3</v>
      </c>
      <c r="C61" s="215" t="s">
        <v>1188</v>
      </c>
      <c r="D61" s="215">
        <v>41.8</v>
      </c>
      <c r="E61" s="226" t="s">
        <v>1167</v>
      </c>
    </row>
    <row r="62" spans="1:5" ht="12.75">
      <c r="A62" s="214" t="s">
        <v>1180</v>
      </c>
      <c r="B62" s="215">
        <v>4</v>
      </c>
      <c r="C62" s="215" t="s">
        <v>1189</v>
      </c>
      <c r="D62" s="215">
        <v>31.5</v>
      </c>
      <c r="E62" s="226" t="s">
        <v>1167</v>
      </c>
    </row>
    <row r="63" spans="1:5" ht="12.75">
      <c r="A63" s="214" t="s">
        <v>1180</v>
      </c>
      <c r="B63" s="215">
        <v>15</v>
      </c>
      <c r="C63" s="215">
        <v>12.14</v>
      </c>
      <c r="D63" s="215">
        <v>36.5</v>
      </c>
      <c r="E63" s="226" t="s">
        <v>1167</v>
      </c>
    </row>
    <row r="64" spans="1:5" ht="12.75">
      <c r="A64" s="214" t="s">
        <v>1180</v>
      </c>
      <c r="B64" s="215">
        <v>19</v>
      </c>
      <c r="C64" s="215">
        <v>16</v>
      </c>
      <c r="D64" s="215">
        <v>3.9</v>
      </c>
      <c r="E64" s="226" t="s">
        <v>1167</v>
      </c>
    </row>
    <row r="65" spans="1:5" ht="12.75">
      <c r="A65" s="214" t="s">
        <v>1180</v>
      </c>
      <c r="B65" s="215">
        <v>73</v>
      </c>
      <c r="C65" s="215" t="s">
        <v>1190</v>
      </c>
      <c r="D65" s="215">
        <v>13.9</v>
      </c>
      <c r="E65" s="226" t="s">
        <v>1167</v>
      </c>
    </row>
    <row r="66" spans="1:5" ht="12.75">
      <c r="A66" s="214" t="s">
        <v>1180</v>
      </c>
      <c r="B66" s="215">
        <v>80</v>
      </c>
      <c r="C66" s="215" t="s">
        <v>1191</v>
      </c>
      <c r="D66" s="215">
        <v>12</v>
      </c>
      <c r="E66" s="226" t="s">
        <v>1167</v>
      </c>
    </row>
    <row r="67" spans="1:5" ht="12.75">
      <c r="A67" s="214" t="s">
        <v>1180</v>
      </c>
      <c r="B67" s="215">
        <v>74</v>
      </c>
      <c r="C67" s="215" t="s">
        <v>1192</v>
      </c>
      <c r="D67" s="215">
        <v>9.1</v>
      </c>
      <c r="E67" s="226" t="s">
        <v>1167</v>
      </c>
    </row>
    <row r="68" spans="1:5" ht="12.75">
      <c r="A68" s="214" t="s">
        <v>1180</v>
      </c>
      <c r="B68" s="215">
        <v>66</v>
      </c>
      <c r="C68" s="215" t="s">
        <v>1193</v>
      </c>
      <c r="D68" s="215">
        <v>23</v>
      </c>
      <c r="E68" s="226" t="s">
        <v>1167</v>
      </c>
    </row>
    <row r="69" spans="1:5" ht="12.75">
      <c r="A69" s="214" t="s">
        <v>1180</v>
      </c>
      <c r="B69" s="215">
        <v>67</v>
      </c>
      <c r="C69" s="215" t="s">
        <v>1194</v>
      </c>
      <c r="D69" s="215">
        <v>20.4</v>
      </c>
      <c r="E69" s="226" t="s">
        <v>1167</v>
      </c>
    </row>
    <row r="70" spans="1:5" ht="12.75">
      <c r="A70" s="214" t="s">
        <v>1180</v>
      </c>
      <c r="B70" s="215">
        <v>77</v>
      </c>
      <c r="C70" s="215" t="s">
        <v>1195</v>
      </c>
      <c r="D70" s="215">
        <v>30.1</v>
      </c>
      <c r="E70" s="226" t="s">
        <v>1167</v>
      </c>
    </row>
    <row r="71" spans="1:5" s="89" customFormat="1" ht="15">
      <c r="A71" s="223" t="s">
        <v>1174</v>
      </c>
      <c r="B71" s="228"/>
      <c r="C71" s="228"/>
      <c r="D71" s="228">
        <f>SUM(D53:D70)</f>
        <v>457.4</v>
      </c>
      <c r="E71" s="223"/>
    </row>
    <row r="72" spans="1:5" ht="12.75">
      <c r="A72" s="214" t="s">
        <v>1196</v>
      </c>
      <c r="B72" s="215">
        <v>29</v>
      </c>
      <c r="C72" s="215" t="s">
        <v>810</v>
      </c>
      <c r="D72" s="215">
        <v>33.9</v>
      </c>
      <c r="E72" s="226" t="s">
        <v>1167</v>
      </c>
    </row>
    <row r="73" spans="1:5" ht="12.75">
      <c r="A73" s="214" t="s">
        <v>1196</v>
      </c>
      <c r="B73" s="215">
        <v>33</v>
      </c>
      <c r="C73" s="215" t="s">
        <v>1197</v>
      </c>
      <c r="D73" s="215">
        <v>37.9</v>
      </c>
      <c r="E73" s="226" t="s">
        <v>1167</v>
      </c>
    </row>
    <row r="74" spans="1:5" ht="12.75">
      <c r="A74" s="214" t="s">
        <v>1196</v>
      </c>
      <c r="B74" s="215">
        <v>39</v>
      </c>
      <c r="C74" s="215" t="s">
        <v>1198</v>
      </c>
      <c r="D74" s="215">
        <v>40.8</v>
      </c>
      <c r="E74" s="226" t="s">
        <v>1167</v>
      </c>
    </row>
    <row r="75" spans="1:5" ht="12.75">
      <c r="A75" s="214" t="s">
        <v>1196</v>
      </c>
      <c r="B75" s="215">
        <v>46</v>
      </c>
      <c r="C75" s="215">
        <v>34.44</v>
      </c>
      <c r="D75" s="215">
        <v>7.1</v>
      </c>
      <c r="E75" s="226" t="s">
        <v>1167</v>
      </c>
    </row>
    <row r="76" spans="1:5" ht="12.75">
      <c r="A76" s="214" t="s">
        <v>1196</v>
      </c>
      <c r="B76" s="215">
        <v>47</v>
      </c>
      <c r="C76" s="215" t="s">
        <v>1199</v>
      </c>
      <c r="D76" s="215">
        <v>11.5</v>
      </c>
      <c r="E76" s="226" t="s">
        <v>1167</v>
      </c>
    </row>
    <row r="77" spans="1:5" ht="12.75">
      <c r="A77" s="214" t="s">
        <v>1196</v>
      </c>
      <c r="B77" s="215">
        <v>48</v>
      </c>
      <c r="C77" s="215" t="s">
        <v>1200</v>
      </c>
      <c r="D77" s="215">
        <v>7</v>
      </c>
      <c r="E77" s="226" t="s">
        <v>1167</v>
      </c>
    </row>
    <row r="78" spans="1:5" ht="12.75">
      <c r="A78" s="214" t="s">
        <v>1196</v>
      </c>
      <c r="B78" s="215">
        <v>49</v>
      </c>
      <c r="C78" s="215">
        <v>23.41</v>
      </c>
      <c r="D78" s="215">
        <v>7.8</v>
      </c>
      <c r="E78" s="226" t="s">
        <v>1167</v>
      </c>
    </row>
    <row r="79" spans="1:5" ht="12.75">
      <c r="A79" s="214" t="s">
        <v>1196</v>
      </c>
      <c r="B79" s="215">
        <v>51</v>
      </c>
      <c r="C79" s="215">
        <v>3.4</v>
      </c>
      <c r="D79" s="215">
        <v>5</v>
      </c>
      <c r="E79" s="226" t="s">
        <v>1167</v>
      </c>
    </row>
    <row r="80" spans="1:5" ht="12.75">
      <c r="A80" s="214" t="s">
        <v>1196</v>
      </c>
      <c r="B80" s="215">
        <v>50</v>
      </c>
      <c r="C80" s="215" t="s">
        <v>1201</v>
      </c>
      <c r="D80" s="215">
        <v>12.1</v>
      </c>
      <c r="E80" s="226" t="s">
        <v>1167</v>
      </c>
    </row>
    <row r="81" spans="1:5" ht="12.75">
      <c r="A81" s="214" t="s">
        <v>1196</v>
      </c>
      <c r="B81" s="215">
        <v>53</v>
      </c>
      <c r="C81" s="215">
        <v>7.1</v>
      </c>
      <c r="D81" s="215">
        <v>7.6</v>
      </c>
      <c r="E81" s="226" t="s">
        <v>1167</v>
      </c>
    </row>
    <row r="82" spans="1:5" ht="12.75">
      <c r="A82" s="214" t="s">
        <v>1196</v>
      </c>
      <c r="B82" s="215">
        <v>67</v>
      </c>
      <c r="C82" s="215">
        <v>23</v>
      </c>
      <c r="D82" s="215">
        <v>3.4</v>
      </c>
      <c r="E82" s="226" t="s">
        <v>1167</v>
      </c>
    </row>
    <row r="83" spans="1:5" ht="12.75">
      <c r="A83" s="214" t="s">
        <v>1196</v>
      </c>
      <c r="B83" s="215">
        <v>70</v>
      </c>
      <c r="C83" s="215">
        <v>2</v>
      </c>
      <c r="D83" s="215">
        <v>1.2</v>
      </c>
      <c r="E83" s="226" t="s">
        <v>1167</v>
      </c>
    </row>
    <row r="84" spans="1:5" ht="12.75">
      <c r="A84" s="214" t="s">
        <v>1196</v>
      </c>
      <c r="B84" s="215">
        <v>64</v>
      </c>
      <c r="C84" s="215">
        <v>32</v>
      </c>
      <c r="D84" s="215">
        <v>3.4</v>
      </c>
      <c r="E84" s="226" t="s">
        <v>1167</v>
      </c>
    </row>
    <row r="85" spans="1:5" ht="12.75">
      <c r="A85" s="214" t="s">
        <v>1196</v>
      </c>
      <c r="B85" s="215">
        <v>55</v>
      </c>
      <c r="C85" s="215">
        <v>3</v>
      </c>
      <c r="D85" s="215">
        <v>5.8</v>
      </c>
      <c r="E85" s="226" t="s">
        <v>1167</v>
      </c>
    </row>
    <row r="86" spans="1:5" ht="12.75">
      <c r="A86" s="214" t="s">
        <v>1196</v>
      </c>
      <c r="B86" s="215">
        <v>6</v>
      </c>
      <c r="C86" s="215" t="s">
        <v>1202</v>
      </c>
      <c r="D86" s="215">
        <v>13.5</v>
      </c>
      <c r="E86" s="226" t="s">
        <v>1167</v>
      </c>
    </row>
    <row r="87" spans="1:5" ht="12.75">
      <c r="A87" s="214" t="s">
        <v>1196</v>
      </c>
      <c r="B87" s="215">
        <v>1</v>
      </c>
      <c r="C87" s="215" t="s">
        <v>1203</v>
      </c>
      <c r="D87" s="215">
        <v>10.7</v>
      </c>
      <c r="E87" s="226" t="s">
        <v>1167</v>
      </c>
    </row>
    <row r="88" spans="1:5" ht="12.75">
      <c r="A88" s="214" t="s">
        <v>1196</v>
      </c>
      <c r="B88" s="215">
        <v>12</v>
      </c>
      <c r="C88" s="215" t="s">
        <v>1204</v>
      </c>
      <c r="D88" s="215">
        <v>12.2</v>
      </c>
      <c r="E88" s="226" t="s">
        <v>1167</v>
      </c>
    </row>
    <row r="89" spans="1:5" ht="12.75">
      <c r="A89" s="214" t="s">
        <v>1196</v>
      </c>
      <c r="B89" s="215">
        <v>17</v>
      </c>
      <c r="C89" s="215" t="s">
        <v>1205</v>
      </c>
      <c r="D89" s="215">
        <v>20.7</v>
      </c>
      <c r="E89" s="226" t="s">
        <v>1167</v>
      </c>
    </row>
    <row r="90" spans="1:5" ht="12.75">
      <c r="A90" s="214" t="s">
        <v>1196</v>
      </c>
      <c r="B90" s="215">
        <v>15</v>
      </c>
      <c r="C90" s="215">
        <v>26</v>
      </c>
      <c r="D90" s="215">
        <v>2.6</v>
      </c>
      <c r="E90" s="226" t="s">
        <v>1167</v>
      </c>
    </row>
    <row r="91" spans="1:5" ht="12.75">
      <c r="A91" s="214" t="s">
        <v>1196</v>
      </c>
      <c r="B91" s="215">
        <v>14</v>
      </c>
      <c r="C91" s="215">
        <v>16</v>
      </c>
      <c r="D91" s="215">
        <v>4.6</v>
      </c>
      <c r="E91" s="226" t="s">
        <v>1167</v>
      </c>
    </row>
    <row r="92" spans="1:5" ht="12.75">
      <c r="A92" s="214" t="s">
        <v>1196</v>
      </c>
      <c r="B92" s="215">
        <v>25</v>
      </c>
      <c r="C92" s="215" t="s">
        <v>1206</v>
      </c>
      <c r="D92" s="215">
        <v>14</v>
      </c>
      <c r="E92" s="226" t="s">
        <v>1167</v>
      </c>
    </row>
    <row r="93" spans="1:5" ht="12.75">
      <c r="A93" s="214" t="s">
        <v>1196</v>
      </c>
      <c r="B93" s="215">
        <v>26</v>
      </c>
      <c r="C93" s="215" t="s">
        <v>1207</v>
      </c>
      <c r="D93" s="215">
        <v>11.4</v>
      </c>
      <c r="E93" s="226" t="s">
        <v>1167</v>
      </c>
    </row>
    <row r="94" spans="1:5" ht="12.75">
      <c r="A94" s="214" t="s">
        <v>1196</v>
      </c>
      <c r="B94" s="215">
        <v>27</v>
      </c>
      <c r="C94" s="215">
        <v>3.7</v>
      </c>
      <c r="D94" s="215">
        <v>12.1</v>
      </c>
      <c r="E94" s="226" t="s">
        <v>1167</v>
      </c>
    </row>
    <row r="95" spans="1:5" ht="12.75">
      <c r="A95" s="214" t="s">
        <v>1196</v>
      </c>
      <c r="B95" s="215">
        <v>42</v>
      </c>
      <c r="C95" s="215" t="s">
        <v>1208</v>
      </c>
      <c r="D95" s="222">
        <v>11.9</v>
      </c>
      <c r="E95" s="226" t="s">
        <v>1167</v>
      </c>
    </row>
    <row r="96" spans="1:5" ht="12.75">
      <c r="A96" s="214" t="s">
        <v>1196</v>
      </c>
      <c r="B96" s="215">
        <v>36</v>
      </c>
      <c r="C96" s="215" t="s">
        <v>1209</v>
      </c>
      <c r="D96" s="222">
        <v>84.5</v>
      </c>
      <c r="E96" s="226" t="s">
        <v>1167</v>
      </c>
    </row>
    <row r="97" spans="1:5" s="89" customFormat="1" ht="15">
      <c r="A97" s="223" t="s">
        <v>1174</v>
      </c>
      <c r="B97" s="228"/>
      <c r="C97" s="228"/>
      <c r="D97" s="228">
        <f>SUM(D72:D96)</f>
        <v>382.69999999999993</v>
      </c>
      <c r="E97" s="223"/>
    </row>
    <row r="98" spans="1:5" ht="12.75">
      <c r="A98" s="214" t="s">
        <v>1210</v>
      </c>
      <c r="B98" s="215">
        <v>32</v>
      </c>
      <c r="C98" s="215" t="s">
        <v>1211</v>
      </c>
      <c r="D98" s="215">
        <v>16.4</v>
      </c>
      <c r="E98" s="226" t="s">
        <v>1167</v>
      </c>
    </row>
    <row r="99" spans="1:5" ht="12.75">
      <c r="A99" s="214" t="s">
        <v>1210</v>
      </c>
      <c r="B99" s="215">
        <v>10</v>
      </c>
      <c r="C99" s="215">
        <v>1</v>
      </c>
      <c r="D99" s="215">
        <v>3.5</v>
      </c>
      <c r="E99" s="226" t="s">
        <v>1167</v>
      </c>
    </row>
    <row r="100" spans="1:5" ht="12.75">
      <c r="A100" s="214" t="s">
        <v>1210</v>
      </c>
      <c r="B100" s="215">
        <v>9</v>
      </c>
      <c r="C100" s="215">
        <v>1</v>
      </c>
      <c r="D100" s="215">
        <v>2.8</v>
      </c>
      <c r="E100" s="226" t="s">
        <v>1167</v>
      </c>
    </row>
    <row r="101" spans="1:5" ht="12.75">
      <c r="A101" s="214" t="s">
        <v>1210</v>
      </c>
      <c r="B101" s="215">
        <v>45</v>
      </c>
      <c r="C101" s="215">
        <v>16.18</v>
      </c>
      <c r="D101" s="215">
        <v>5.8</v>
      </c>
      <c r="E101" s="226" t="s">
        <v>1167</v>
      </c>
    </row>
    <row r="102" spans="1:5" ht="12.75">
      <c r="A102" s="214" t="s">
        <v>1210</v>
      </c>
      <c r="B102" s="215">
        <v>66</v>
      </c>
      <c r="C102" s="215">
        <v>24.28</v>
      </c>
      <c r="D102" s="215">
        <v>6.9</v>
      </c>
      <c r="E102" s="226" t="s">
        <v>1167</v>
      </c>
    </row>
    <row r="103" spans="1:5" ht="12.75">
      <c r="A103" s="214" t="s">
        <v>1210</v>
      </c>
      <c r="B103" s="215">
        <v>55</v>
      </c>
      <c r="C103" s="215">
        <v>5</v>
      </c>
      <c r="D103" s="215">
        <v>6.8</v>
      </c>
      <c r="E103" s="226" t="s">
        <v>1167</v>
      </c>
    </row>
    <row r="104" spans="1:5" ht="12.75">
      <c r="A104" s="214" t="s">
        <v>1210</v>
      </c>
      <c r="B104" s="215">
        <v>61</v>
      </c>
      <c r="C104" s="215" t="s">
        <v>1212</v>
      </c>
      <c r="D104" s="215">
        <v>7.8</v>
      </c>
      <c r="E104" s="226" t="s">
        <v>1167</v>
      </c>
    </row>
    <row r="105" spans="1:5" ht="12.75">
      <c r="A105" s="214" t="s">
        <v>1210</v>
      </c>
      <c r="B105" s="215">
        <v>51</v>
      </c>
      <c r="C105" s="215">
        <v>24</v>
      </c>
      <c r="D105" s="215">
        <v>3.9</v>
      </c>
      <c r="E105" s="226" t="s">
        <v>1167</v>
      </c>
    </row>
    <row r="106" spans="1:5" s="89" customFormat="1" ht="15">
      <c r="A106" s="223" t="s">
        <v>1174</v>
      </c>
      <c r="B106" s="228"/>
      <c r="C106" s="228"/>
      <c r="D106" s="228">
        <f>SUM(D98:D105)</f>
        <v>53.89999999999999</v>
      </c>
      <c r="E106" s="223"/>
    </row>
    <row r="107" spans="1:5" s="174" customFormat="1" ht="15.75">
      <c r="A107" s="229" t="s">
        <v>1213</v>
      </c>
      <c r="B107" s="230"/>
      <c r="C107" s="230"/>
      <c r="D107" s="231">
        <f>D106+D97+D71+D52+D33+D24</f>
        <v>2112.8</v>
      </c>
      <c r="E107" s="232"/>
    </row>
  </sheetData>
  <sheetProtection/>
  <mergeCells count="3">
    <mergeCell ref="A4:E4"/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2017-05-31T10:25:08Z</cp:lastPrinted>
  <dcterms:created xsi:type="dcterms:W3CDTF">2015-04-27T11:47:22Z</dcterms:created>
  <dcterms:modified xsi:type="dcterms:W3CDTF">2017-10-31T07:36:05Z</dcterms:modified>
  <cp:category/>
  <cp:version/>
  <cp:contentType/>
  <cp:contentStatus/>
</cp:coreProperties>
</file>