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\Біржові торги\1 квартал\Загальні торги\Додаткові\"/>
    </mc:Choice>
  </mc:AlternateContent>
  <bookViews>
    <workbookView xWindow="0" yWindow="0" windowWidth="9210" windowHeight="112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08" i="1" l="1"/>
  <c r="AO108" i="1"/>
  <c r="AN108" i="1"/>
  <c r="AN104" i="1"/>
  <c r="AO102" i="1" l="1"/>
  <c r="AN102" i="1"/>
  <c r="AP102" i="1" s="1"/>
  <c r="AO101" i="1"/>
  <c r="AN101" i="1"/>
  <c r="AP101" i="1" s="1"/>
  <c r="AO100" i="1"/>
  <c r="AN100" i="1"/>
  <c r="AP100" i="1" s="1"/>
  <c r="AO99" i="1"/>
  <c r="AN99" i="1"/>
  <c r="AP99" i="1" s="1"/>
  <c r="AO98" i="1"/>
  <c r="AN98" i="1"/>
  <c r="AP98" i="1" s="1"/>
  <c r="AO97" i="1"/>
  <c r="AN97" i="1"/>
  <c r="AP97" i="1" s="1"/>
  <c r="AO96" i="1"/>
  <c r="AN96" i="1"/>
  <c r="AP96" i="1" s="1"/>
  <c r="AO95" i="1"/>
  <c r="AN95" i="1"/>
  <c r="AP95" i="1" s="1"/>
  <c r="AO94" i="1"/>
  <c r="AN94" i="1"/>
  <c r="AP94" i="1" s="1"/>
  <c r="AO93" i="1"/>
  <c r="AN93" i="1"/>
  <c r="AP93" i="1" s="1"/>
  <c r="AO92" i="1"/>
  <c r="AN92" i="1"/>
  <c r="AP92" i="1" s="1"/>
  <c r="AO91" i="1"/>
  <c r="AN91" i="1"/>
  <c r="AP91" i="1" s="1"/>
  <c r="AO90" i="1"/>
  <c r="AN90" i="1"/>
  <c r="AP90" i="1" s="1"/>
  <c r="AO89" i="1"/>
  <c r="AN89" i="1"/>
  <c r="AP89" i="1" s="1"/>
  <c r="AO88" i="1"/>
  <c r="AN88" i="1"/>
  <c r="AP88" i="1" s="1"/>
  <c r="AO87" i="1"/>
  <c r="AN87" i="1"/>
  <c r="AP87" i="1" s="1"/>
  <c r="AO86" i="1"/>
  <c r="AN86" i="1"/>
  <c r="AP86" i="1" s="1"/>
  <c r="AO85" i="1"/>
  <c r="AN85" i="1"/>
  <c r="AP85" i="1" s="1"/>
  <c r="AO84" i="1"/>
  <c r="AN84" i="1"/>
  <c r="AP84" i="1" s="1"/>
  <c r="AO83" i="1"/>
  <c r="AN83" i="1"/>
  <c r="AP83" i="1" s="1"/>
  <c r="AO82" i="1"/>
  <c r="AN82" i="1"/>
  <c r="AP82" i="1" s="1"/>
  <c r="AO81" i="1"/>
  <c r="AN81" i="1"/>
  <c r="AP81" i="1" s="1"/>
  <c r="AO80" i="1"/>
  <c r="AN80" i="1"/>
  <c r="AP80" i="1" s="1"/>
  <c r="AO79" i="1"/>
  <c r="AN79" i="1"/>
  <c r="AP79" i="1" s="1"/>
  <c r="AO78" i="1"/>
  <c r="AN78" i="1"/>
  <c r="AP78" i="1" s="1"/>
  <c r="AO77" i="1"/>
  <c r="AN77" i="1"/>
  <c r="AP77" i="1" s="1"/>
  <c r="AO76" i="1"/>
  <c r="AN76" i="1"/>
  <c r="AP76" i="1" s="1"/>
  <c r="AO75" i="1"/>
  <c r="AN75" i="1"/>
  <c r="AP75" i="1" s="1"/>
  <c r="AO74" i="1"/>
  <c r="AN74" i="1"/>
  <c r="AP74" i="1" s="1"/>
  <c r="AO73" i="1"/>
  <c r="AN73" i="1"/>
  <c r="AP73" i="1" s="1"/>
  <c r="AO72" i="1"/>
  <c r="AN72" i="1"/>
  <c r="AP72" i="1" s="1"/>
  <c r="AO71" i="1"/>
  <c r="AN71" i="1"/>
  <c r="AP71" i="1" s="1"/>
  <c r="AO70" i="1"/>
  <c r="AN70" i="1"/>
  <c r="AP70" i="1" s="1"/>
  <c r="AO69" i="1"/>
  <c r="AN69" i="1"/>
  <c r="AP69" i="1" s="1"/>
  <c r="AO68" i="1"/>
  <c r="AN68" i="1"/>
  <c r="AP68" i="1" s="1"/>
  <c r="AO67" i="1"/>
  <c r="AN67" i="1"/>
  <c r="AP67" i="1" s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O65" i="1"/>
  <c r="AN65" i="1"/>
  <c r="AP65" i="1" s="1"/>
  <c r="AO64" i="1"/>
  <c r="AN64" i="1"/>
  <c r="AP64" i="1" s="1"/>
  <c r="AO63" i="1"/>
  <c r="AN63" i="1"/>
  <c r="AP63" i="1" s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AO62" i="1" s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O61" i="1"/>
  <c r="AN61" i="1"/>
  <c r="AP61" i="1" s="1"/>
  <c r="AO60" i="1"/>
  <c r="AN60" i="1"/>
  <c r="AP60" i="1" s="1"/>
  <c r="AO59" i="1"/>
  <c r="AN59" i="1"/>
  <c r="AO58" i="1"/>
  <c r="AN58" i="1"/>
  <c r="AP58" i="1" s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O56" i="1"/>
  <c r="AN56" i="1"/>
  <c r="AP56" i="1" s="1"/>
  <c r="AO55" i="1"/>
  <c r="AN55" i="1"/>
  <c r="AP55" i="1" s="1"/>
  <c r="AO54" i="1"/>
  <c r="AN54" i="1"/>
  <c r="AP54" i="1" s="1"/>
  <c r="AO53" i="1"/>
  <c r="AN53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O51" i="1"/>
  <c r="AN51" i="1"/>
  <c r="AP51" i="1" s="1"/>
  <c r="AO50" i="1"/>
  <c r="AN50" i="1"/>
  <c r="AP50" i="1" s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AO49" i="1" s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O48" i="1"/>
  <c r="AN48" i="1"/>
  <c r="AO47" i="1"/>
  <c r="AN47" i="1"/>
  <c r="AO46" i="1"/>
  <c r="AN46" i="1"/>
  <c r="AO45" i="1"/>
  <c r="AN45" i="1"/>
  <c r="AP45" i="1" s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O43" i="1"/>
  <c r="AN43" i="1"/>
  <c r="AO42" i="1"/>
  <c r="AN42" i="1"/>
  <c r="AO41" i="1"/>
  <c r="AN41" i="1"/>
  <c r="AP41" i="1" s="1"/>
  <c r="AO40" i="1"/>
  <c r="AN40" i="1"/>
  <c r="AP40" i="1" s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O38" i="1"/>
  <c r="AN38" i="1"/>
  <c r="AO37" i="1"/>
  <c r="AN37" i="1"/>
  <c r="AO36" i="1"/>
  <c r="AN36" i="1"/>
  <c r="AO35" i="1"/>
  <c r="AN35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O33" i="1"/>
  <c r="AN33" i="1"/>
  <c r="AO32" i="1"/>
  <c r="AN32" i="1"/>
  <c r="AO31" i="1"/>
  <c r="AN31" i="1"/>
  <c r="AP31" i="1" s="1"/>
  <c r="AO30" i="1"/>
  <c r="AN30" i="1"/>
  <c r="AP30" i="1" s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O28" i="1"/>
  <c r="AN28" i="1"/>
  <c r="AO27" i="1"/>
  <c r="AN27" i="1"/>
  <c r="AO26" i="1"/>
  <c r="AN26" i="1"/>
  <c r="AO25" i="1"/>
  <c r="AN25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O23" i="1"/>
  <c r="AN23" i="1"/>
  <c r="AP23" i="1" s="1"/>
  <c r="AO22" i="1"/>
  <c r="AN22" i="1"/>
  <c r="AO21" i="1"/>
  <c r="AN21" i="1"/>
  <c r="AO20" i="1"/>
  <c r="AN20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O18" i="1"/>
  <c r="AN18" i="1"/>
  <c r="AO17" i="1"/>
  <c r="AN17" i="1"/>
  <c r="AO16" i="1"/>
  <c r="AN16" i="1"/>
  <c r="AO15" i="1"/>
  <c r="AN15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O13" i="1"/>
  <c r="AN13" i="1"/>
  <c r="AO12" i="1"/>
  <c r="AN12" i="1"/>
  <c r="AO11" i="1"/>
  <c r="AN11" i="1"/>
  <c r="AO10" i="1"/>
  <c r="AN10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O8" i="1"/>
  <c r="AN8" i="1"/>
  <c r="AO7" i="1"/>
  <c r="AN7" i="1"/>
  <c r="AO6" i="1"/>
  <c r="AN6" i="1"/>
  <c r="AO5" i="1"/>
  <c r="AN5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P33" i="1" l="1"/>
  <c r="AP43" i="1"/>
  <c r="AP59" i="1"/>
  <c r="AP53" i="1"/>
  <c r="AP48" i="1"/>
  <c r="AP47" i="1"/>
  <c r="AP46" i="1"/>
  <c r="AP13" i="1"/>
  <c r="AP10" i="1"/>
  <c r="AP15" i="1"/>
  <c r="AP8" i="1"/>
  <c r="AP5" i="1"/>
  <c r="AP25" i="1"/>
  <c r="AP22" i="1"/>
  <c r="AP21" i="1"/>
  <c r="AP7" i="1"/>
  <c r="AP17" i="1"/>
  <c r="AP16" i="1"/>
  <c r="AO14" i="1"/>
  <c r="AP11" i="1"/>
  <c r="AP32" i="1"/>
  <c r="AP28" i="1"/>
  <c r="AP27" i="1"/>
  <c r="AP42" i="1"/>
  <c r="AP37" i="1"/>
  <c r="AP36" i="1"/>
  <c r="AP35" i="1"/>
  <c r="AP38" i="1"/>
  <c r="AO66" i="1"/>
  <c r="AN62" i="1"/>
  <c r="AP62" i="1" s="1"/>
  <c r="AO57" i="1"/>
  <c r="AN57" i="1"/>
  <c r="AN52" i="1"/>
  <c r="AP52" i="1" s="1"/>
  <c r="AO52" i="1"/>
  <c r="AN49" i="1"/>
  <c r="AP49" i="1" s="1"/>
  <c r="AN44" i="1"/>
  <c r="AO44" i="1"/>
  <c r="AN39" i="1"/>
  <c r="AO39" i="1"/>
  <c r="AN34" i="1"/>
  <c r="AO34" i="1"/>
  <c r="AO29" i="1"/>
  <c r="AN24" i="1"/>
  <c r="AO24" i="1"/>
  <c r="AP24" i="1" s="1"/>
  <c r="AN19" i="1"/>
  <c r="AO19" i="1"/>
  <c r="AN14" i="1"/>
  <c r="AP14" i="1" s="1"/>
  <c r="AN9" i="1"/>
  <c r="AO9" i="1"/>
  <c r="AN4" i="1"/>
  <c r="AO4" i="1"/>
  <c r="AN29" i="1"/>
  <c r="AP29" i="1" s="1"/>
  <c r="D103" i="1"/>
  <c r="F103" i="1"/>
  <c r="H103" i="1"/>
  <c r="J103" i="1"/>
  <c r="L103" i="1"/>
  <c r="N103" i="1"/>
  <c r="P103" i="1"/>
  <c r="R103" i="1"/>
  <c r="T103" i="1"/>
  <c r="V103" i="1"/>
  <c r="X103" i="1"/>
  <c r="Z103" i="1"/>
  <c r="AB103" i="1"/>
  <c r="AD103" i="1"/>
  <c r="AF103" i="1"/>
  <c r="AH103" i="1"/>
  <c r="AJ103" i="1"/>
  <c r="AL103" i="1"/>
  <c r="AP6" i="1"/>
  <c r="AP12" i="1"/>
  <c r="AP18" i="1"/>
  <c r="AP20" i="1"/>
  <c r="AP26" i="1"/>
  <c r="E103" i="1"/>
  <c r="G103" i="1"/>
  <c r="I103" i="1"/>
  <c r="K103" i="1"/>
  <c r="M103" i="1"/>
  <c r="O103" i="1"/>
  <c r="Q103" i="1"/>
  <c r="S103" i="1"/>
  <c r="W103" i="1"/>
  <c r="Y103" i="1"/>
  <c r="AA103" i="1"/>
  <c r="AC103" i="1"/>
  <c r="AE103" i="1"/>
  <c r="AG103" i="1"/>
  <c r="AI103" i="1"/>
  <c r="AK103" i="1"/>
  <c r="AM103" i="1"/>
  <c r="AN66" i="1"/>
  <c r="U103" i="1"/>
  <c r="AP57" i="1" l="1"/>
  <c r="AP4" i="1"/>
  <c r="AP19" i="1"/>
  <c r="AP9" i="1"/>
  <c r="AP34" i="1"/>
  <c r="AP39" i="1"/>
  <c r="AP44" i="1"/>
  <c r="AO103" i="1"/>
  <c r="AN103" i="1"/>
  <c r="AP66" i="1"/>
  <c r="AP103" i="1" l="1"/>
</calcChain>
</file>

<file path=xl/sharedStrings.xml><?xml version="1.0" encoding="utf-8"?>
<sst xmlns="http://schemas.openxmlformats.org/spreadsheetml/2006/main" count="198" uniqueCount="76">
  <si>
    <t>№
п/п</t>
  </si>
  <si>
    <t>ПІДПРИЄМСТВА\ Назва сортименту</t>
  </si>
  <si>
    <t>Порода</t>
  </si>
  <si>
    <t>Бібрське</t>
  </si>
  <si>
    <t>Боринське</t>
  </si>
  <si>
    <t>Бродівське</t>
  </si>
  <si>
    <t>Буське</t>
  </si>
  <si>
    <t>Дрогобицьке</t>
  </si>
  <si>
    <t>Жовківське</t>
  </si>
  <si>
    <t>Золочівське</t>
  </si>
  <si>
    <t>Львівське</t>
  </si>
  <si>
    <t>Львівське
 ЛСНЦ</t>
  </si>
  <si>
    <t>Рава-Руське</t>
  </si>
  <si>
    <t>Радехівське</t>
  </si>
  <si>
    <t>Самбірське</t>
  </si>
  <si>
    <t>Сколівське</t>
  </si>
  <si>
    <t>Славське</t>
  </si>
  <si>
    <t>Ст.
Самбірське</t>
  </si>
  <si>
    <t>Стрийське</t>
  </si>
  <si>
    <t>Турківське</t>
  </si>
  <si>
    <t>НПП 
СкБескиди</t>
  </si>
  <si>
    <t>вистав
лено</t>
  </si>
  <si>
    <t>Прода                                                                                                     
но
03/09/
2015</t>
  </si>
  <si>
    <t>% 
продаж</t>
  </si>
  <si>
    <t>прода
но</t>
  </si>
  <si>
    <t>Лісоматеріали круглі</t>
  </si>
  <si>
    <t xml:space="preserve">сосна </t>
  </si>
  <si>
    <t>A</t>
  </si>
  <si>
    <t>B</t>
  </si>
  <si>
    <t>C</t>
  </si>
  <si>
    <t>D</t>
  </si>
  <si>
    <t xml:space="preserve">ялина </t>
  </si>
  <si>
    <t xml:space="preserve">ялиця </t>
  </si>
  <si>
    <t xml:space="preserve">модрина </t>
  </si>
  <si>
    <t>дуб</t>
  </si>
  <si>
    <t>дуб червон.</t>
  </si>
  <si>
    <t>бук</t>
  </si>
  <si>
    <t>ясен</t>
  </si>
  <si>
    <t>клен</t>
  </si>
  <si>
    <t>граб</t>
  </si>
  <si>
    <t>берест</t>
  </si>
  <si>
    <t>береза</t>
  </si>
  <si>
    <t>вільха</t>
  </si>
  <si>
    <t>осика</t>
  </si>
  <si>
    <t>липа</t>
  </si>
  <si>
    <t>м/л інші</t>
  </si>
  <si>
    <t xml:space="preserve">Фансировина для стругння </t>
  </si>
  <si>
    <t>т/л  інші</t>
  </si>
  <si>
    <t xml:space="preserve">Фансировина для лущіння </t>
  </si>
  <si>
    <t>м/л  інші</t>
  </si>
  <si>
    <t xml:space="preserve">вільха </t>
  </si>
  <si>
    <t>тополя</t>
  </si>
  <si>
    <t xml:space="preserve">Будівельний ліс </t>
  </si>
  <si>
    <t xml:space="preserve">т/л  </t>
  </si>
  <si>
    <t>м/л</t>
  </si>
  <si>
    <t>Баланси</t>
  </si>
  <si>
    <t>хв</t>
  </si>
  <si>
    <t xml:space="preserve">Баланси </t>
  </si>
  <si>
    <t>тл</t>
  </si>
  <si>
    <t xml:space="preserve">береза </t>
  </si>
  <si>
    <t xml:space="preserve">Рудстойка </t>
  </si>
  <si>
    <t xml:space="preserve">Техсировина </t>
  </si>
  <si>
    <t xml:space="preserve">т/л </t>
  </si>
  <si>
    <t>мл</t>
  </si>
  <si>
    <t xml:space="preserve">Техсировина для ВТП </t>
  </si>
  <si>
    <t xml:space="preserve">хв </t>
  </si>
  <si>
    <t xml:space="preserve">Підтоварник </t>
  </si>
  <si>
    <t>Тарний кряж</t>
  </si>
  <si>
    <t xml:space="preserve">Дрова паливні </t>
  </si>
  <si>
    <t>всі породи</t>
  </si>
  <si>
    <t xml:space="preserve">Разом </t>
  </si>
  <si>
    <t>дрова С</t>
  </si>
  <si>
    <t>Яц</t>
  </si>
  <si>
    <t>Обсяги лісопродукції (куб.м.), виставленої та проданої на загальних ДОДАТКОВИХ торгах (30-01-2019)                                                                                                                                                                                                                                                                                                                                                                                        заготівлі 1 кварталу 2019 року підприємствами Львівського ОУЛМГ</t>
  </si>
  <si>
    <t>Дрова всього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</si>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</sst>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0"/>
      <name val="Arial Cyr"/>
      <charset val="204"/>
    </font>
    <font>
      <b/>
      <sz val="18"/>
      <name val="Arial Narrow"/>
      <family val="2"/>
      <charset val="204"/>
    </font>
    <font>
      <b/>
      <sz val="14"/>
      <name val="Arial Narrow"/>
      <family val="2"/>
      <charset val="204"/>
    </font>
    <font>
      <sz val="13"/>
      <name val="Arial Narrow"/>
      <family val="2"/>
      <charset val="204"/>
    </font>
    <font>
      <b/>
      <sz val="13"/>
      <color indexed="10"/>
      <name val="Arial Narrow"/>
      <family val="2"/>
      <charset val="204"/>
    </font>
    <font>
      <b/>
      <sz val="12"/>
      <name val="Arial Narrow"/>
      <family val="2"/>
      <charset val="204"/>
    </font>
    <font>
      <sz val="14"/>
      <name val="Arial Narrow"/>
      <family val="2"/>
      <charset val="204"/>
    </font>
    <font>
      <b/>
      <sz val="11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Border="1" applyAlignment="1">
      <alignment horizontal="left"/>
    </xf>
    <xf numFmtId="0" fontId="3" fillId="0" borderId="0" xfId="1" applyFont="1"/>
    <xf numFmtId="0" fontId="1" fillId="2" borderId="8" xfId="1" applyFont="1" applyFill="1" applyBorder="1" applyAlignment="1">
      <alignment horizontal="center" vertical="center" textRotation="90" wrapText="1"/>
    </xf>
    <xf numFmtId="0" fontId="1" fillId="3" borderId="8" xfId="1" applyFont="1" applyFill="1" applyBorder="1" applyAlignment="1">
      <alignment horizontal="center" vertical="center" textRotation="90" wrapText="1"/>
    </xf>
    <xf numFmtId="0" fontId="4" fillId="5" borderId="6" xfId="1" applyFont="1" applyFill="1" applyBorder="1" applyAlignment="1">
      <alignment vertical="center"/>
    </xf>
    <xf numFmtId="0" fontId="8" fillId="6" borderId="7" xfId="1" applyFont="1" applyFill="1" applyBorder="1" applyAlignment="1">
      <alignment vertical="center"/>
    </xf>
    <xf numFmtId="0" fontId="8" fillId="6" borderId="8" xfId="1" applyFont="1" applyFill="1" applyBorder="1" applyAlignment="1" applyProtection="1">
      <alignment vertical="center"/>
      <protection locked="0"/>
    </xf>
    <xf numFmtId="3" fontId="8" fillId="7" borderId="11" xfId="1" applyNumberFormat="1" applyFont="1" applyFill="1" applyBorder="1" applyAlignment="1">
      <alignment vertical="center"/>
    </xf>
    <xf numFmtId="3" fontId="8" fillId="3" borderId="12" xfId="1" applyNumberFormat="1" applyFont="1" applyFill="1" applyBorder="1" applyAlignment="1">
      <alignment vertical="center"/>
    </xf>
    <xf numFmtId="164" fontId="8" fillId="0" borderId="13" xfId="1" applyNumberFormat="1" applyFont="1" applyBorder="1" applyAlignment="1">
      <alignment vertical="center"/>
    </xf>
    <xf numFmtId="0" fontId="4" fillId="5" borderId="7" xfId="1" applyFont="1" applyFill="1" applyBorder="1" applyAlignment="1">
      <alignment vertical="center"/>
    </xf>
    <xf numFmtId="0" fontId="9" fillId="0" borderId="8" xfId="1" applyFont="1" applyFill="1" applyBorder="1" applyAlignment="1" applyProtection="1">
      <alignment vertical="center"/>
      <protection locked="0"/>
    </xf>
    <xf numFmtId="3" fontId="10" fillId="0" borderId="11" xfId="1" applyNumberFormat="1" applyFont="1" applyFill="1" applyBorder="1" applyAlignment="1" applyProtection="1">
      <alignment vertical="center"/>
      <protection locked="0"/>
    </xf>
    <xf numFmtId="0" fontId="9" fillId="0" borderId="11" xfId="1" applyFont="1" applyFill="1" applyBorder="1" applyAlignment="1">
      <alignment vertical="center"/>
    </xf>
    <xf numFmtId="0" fontId="9" fillId="0" borderId="7" xfId="1" applyFont="1" applyFill="1" applyBorder="1" applyAlignment="1" applyProtection="1">
      <alignment vertical="center"/>
      <protection locked="0"/>
    </xf>
    <xf numFmtId="0" fontId="9" fillId="0" borderId="11" xfId="1" applyFont="1" applyFill="1" applyBorder="1" applyAlignment="1" applyProtection="1">
      <alignment vertical="center"/>
      <protection locked="0"/>
    </xf>
    <xf numFmtId="3" fontId="9" fillId="7" borderId="11" xfId="1" applyNumberFormat="1" applyFont="1" applyFill="1" applyBorder="1" applyAlignment="1">
      <alignment vertical="center"/>
    </xf>
    <xf numFmtId="3" fontId="9" fillId="3" borderId="12" xfId="1" applyNumberFormat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8" fillId="6" borderId="11" xfId="1" applyFont="1" applyFill="1" applyBorder="1" applyAlignment="1">
      <alignment vertical="center"/>
    </xf>
    <xf numFmtId="0" fontId="8" fillId="6" borderId="12" xfId="1" applyFont="1" applyFill="1" applyBorder="1" applyAlignment="1" applyProtection="1">
      <alignment vertical="center"/>
      <protection locked="0"/>
    </xf>
    <xf numFmtId="0" fontId="9" fillId="0" borderId="12" xfId="1" applyFont="1" applyFill="1" applyBorder="1" applyAlignment="1" applyProtection="1">
      <alignment vertical="center"/>
      <protection locked="0"/>
    </xf>
    <xf numFmtId="0" fontId="0" fillId="0" borderId="11" xfId="0" applyBorder="1"/>
    <xf numFmtId="0" fontId="8" fillId="6" borderId="11" xfId="1" applyFont="1" applyFill="1" applyBorder="1" applyAlignment="1" applyProtection="1">
      <alignment vertical="center"/>
      <protection locked="0"/>
    </xf>
    <xf numFmtId="0" fontId="8" fillId="6" borderId="11" xfId="1" applyFont="1" applyFill="1" applyBorder="1" applyAlignment="1">
      <alignment vertical="center" wrapText="1"/>
    </xf>
    <xf numFmtId="0" fontId="4" fillId="5" borderId="11" xfId="1" applyFont="1" applyFill="1" applyBorder="1" applyAlignment="1">
      <alignment vertical="center"/>
    </xf>
    <xf numFmtId="3" fontId="10" fillId="0" borderId="11" xfId="1" quotePrefix="1" applyNumberFormat="1" applyFont="1" applyFill="1" applyBorder="1" applyAlignment="1" applyProtection="1">
      <alignment vertical="center"/>
      <protection locked="0"/>
    </xf>
    <xf numFmtId="3" fontId="8" fillId="6" borderId="11" xfId="1" applyNumberFormat="1" applyFont="1" applyFill="1" applyBorder="1" applyAlignment="1" applyProtection="1">
      <alignment vertical="center"/>
      <protection locked="0"/>
    </xf>
    <xf numFmtId="0" fontId="4" fillId="5" borderId="11" xfId="1" applyFont="1" applyFill="1" applyBorder="1" applyAlignment="1">
      <alignment vertical="center" wrapText="1"/>
    </xf>
    <xf numFmtId="3" fontId="0" fillId="0" borderId="0" xfId="0" applyNumberFormat="1"/>
    <xf numFmtId="164" fontId="0" fillId="0" borderId="0" xfId="0" applyNumberFormat="1" applyAlignment="1"/>
    <xf numFmtId="0" fontId="13" fillId="0" borderId="0" xfId="0" applyFont="1"/>
    <xf numFmtId="0" fontId="0" fillId="0" borderId="0" xfId="0" applyAlignment="1"/>
    <xf numFmtId="0" fontId="1" fillId="2" borderId="2" xfId="1" applyFont="1" applyFill="1" applyBorder="1" applyAlignment="1">
      <alignment horizontal="center" vertical="center" textRotation="90" wrapText="1"/>
    </xf>
    <xf numFmtId="0" fontId="1" fillId="2" borderId="7" xfId="1" applyFont="1" applyFill="1" applyBorder="1" applyAlignment="1">
      <alignment horizontal="center" vertical="center" textRotation="90" wrapText="1"/>
    </xf>
    <xf numFmtId="0" fontId="1" fillId="3" borderId="2" xfId="1" applyFont="1" applyFill="1" applyBorder="1" applyAlignment="1">
      <alignment horizontal="center" vertical="center" wrapText="1"/>
    </xf>
    <xf numFmtId="0" fontId="6" fillId="0" borderId="7" xfId="0" applyFont="1" applyBorder="1"/>
    <xf numFmtId="0" fontId="1" fillId="4" borderId="5" xfId="1" applyFont="1" applyFill="1" applyBorder="1" applyAlignment="1">
      <alignment horizontal="center" vertical="center" wrapText="1"/>
    </xf>
    <xf numFmtId="0" fontId="1" fillId="4" borderId="9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14" xfId="1" applyFont="1" applyFill="1" applyBorder="1" applyAlignment="1">
      <alignment horizontal="center" vertical="center" textRotation="90"/>
    </xf>
    <xf numFmtId="0" fontId="7" fillId="5" borderId="7" xfId="1" applyFont="1" applyFill="1" applyBorder="1" applyAlignment="1">
      <alignment horizontal="center" vertical="center" textRotation="90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1" fillId="5" borderId="16" xfId="1" applyFont="1" applyFill="1" applyBorder="1" applyAlignment="1">
      <alignment vertical="center"/>
    </xf>
    <xf numFmtId="0" fontId="8" fillId="5" borderId="10" xfId="1" applyFont="1" applyFill="1" applyBorder="1" applyAlignment="1">
      <alignment vertical="center"/>
    </xf>
    <xf numFmtId="3" fontId="8" fillId="8" borderId="10" xfId="1" applyNumberFormat="1" applyFont="1" applyFill="1" applyBorder="1" applyAlignment="1">
      <alignment vertical="center"/>
    </xf>
    <xf numFmtId="4" fontId="8" fillId="0" borderId="17" xfId="1" applyNumberFormat="1" applyFont="1" applyBorder="1" applyAlignment="1">
      <alignment vertical="center"/>
    </xf>
    <xf numFmtId="0" fontId="11" fillId="5" borderId="11" xfId="1" applyFont="1" applyFill="1" applyBorder="1" applyAlignment="1">
      <alignment vertical="center"/>
    </xf>
    <xf numFmtId="3" fontId="12" fillId="9" borderId="11" xfId="0" applyNumberFormat="1" applyFont="1" applyFill="1" applyBorder="1"/>
    <xf numFmtId="3" fontId="12" fillId="4" borderId="11" xfId="0" applyNumberFormat="1" applyFont="1" applyFill="1" applyBorder="1"/>
    <xf numFmtId="0" fontId="14" fillId="0" borderId="11" xfId="0" applyFont="1" applyBorder="1"/>
    <xf numFmtId="3" fontId="0" fillId="0" borderId="11" xfId="0" applyNumberFormat="1" applyBorder="1"/>
    <xf numFmtId="0" fontId="0" fillId="10" borderId="11" xfId="0" applyFill="1" applyBorder="1"/>
    <xf numFmtId="0" fontId="15" fillId="10" borderId="11" xfId="0" applyFont="1" applyFill="1" applyBorder="1"/>
    <xf numFmtId="3" fontId="15" fillId="10" borderId="11" xfId="0" applyNumberFormat="1" applyFont="1" applyFill="1" applyBorder="1"/>
    <xf numFmtId="4" fontId="8" fillId="10" borderId="11" xfId="1" applyNumberFormat="1" applyFont="1" applyFill="1" applyBorder="1" applyAlignment="1">
      <alignment vertical="center"/>
    </xf>
  </cellXfs>
  <cellStyles count="2">
    <cellStyle name="Звичайний_Аркуш1_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47"/>
  <sheetViews>
    <sheetView tabSelected="1" workbookViewId="0">
      <pane xSplit="3" ySplit="4" topLeftCell="T103" activePane="bottomRight" state="frozen"/>
      <selection pane="topRight" activeCell="D1" sqref="D1"/>
      <selection pane="bottomLeft" activeCell="A5" sqref="A5"/>
      <selection pane="bottomRight" activeCell="L116" sqref="L116"/>
    </sheetView>
  </sheetViews>
  <sheetFormatPr defaultRowHeight="15" x14ac:dyDescent="0.25"/>
  <cols>
    <col min="1" max="1" width="4" customWidth="1"/>
    <col min="2" max="2" width="5.85546875" customWidth="1"/>
    <col min="3" max="3" width="12" bestFit="1" customWidth="1"/>
    <col min="4" max="4" width="8.140625" customWidth="1"/>
    <col min="5" max="5" width="7.85546875" customWidth="1"/>
    <col min="6" max="6" width="7" customWidth="1"/>
    <col min="7" max="7" width="6.5703125" customWidth="1"/>
    <col min="8" max="8" width="7.85546875" customWidth="1"/>
    <col min="9" max="9" width="7.7109375" customWidth="1"/>
    <col min="10" max="10" width="8" customWidth="1"/>
    <col min="11" max="12" width="6.5703125" customWidth="1"/>
    <col min="13" max="13" width="6.7109375" customWidth="1"/>
    <col min="14" max="14" width="7.42578125" hidden="1" customWidth="1"/>
    <col min="15" max="15" width="8" hidden="1" customWidth="1"/>
    <col min="16" max="21" width="6.5703125" customWidth="1"/>
    <col min="22" max="23" width="6.5703125" hidden="1" customWidth="1"/>
    <col min="24" max="25" width="6.5703125" customWidth="1"/>
    <col min="26" max="26" width="7.42578125" customWidth="1"/>
    <col min="27" max="27" width="6.5703125" customWidth="1"/>
    <col min="28" max="28" width="7.5703125" customWidth="1"/>
    <col min="29" max="29" width="7.28515625" customWidth="1"/>
    <col min="30" max="30" width="8" customWidth="1"/>
    <col min="31" max="31" width="7.7109375" customWidth="1"/>
    <col min="32" max="33" width="6.5703125" customWidth="1"/>
    <col min="34" max="35" width="7.5703125" customWidth="1"/>
    <col min="36" max="39" width="6.5703125" customWidth="1"/>
    <col min="40" max="40" width="9" customWidth="1"/>
    <col min="41" max="41" width="9.7109375" customWidth="1"/>
    <col min="42" max="42" width="7.28515625" bestFit="1" customWidth="1"/>
    <col min="257" max="257" width="4" customWidth="1"/>
    <col min="258" max="258" width="27.140625" customWidth="1"/>
    <col min="259" max="259" width="12" bestFit="1" customWidth="1"/>
    <col min="260" max="260" width="6.5703125" customWidth="1"/>
    <col min="261" max="261" width="7.85546875" customWidth="1"/>
    <col min="262" max="262" width="7" customWidth="1"/>
    <col min="263" max="265" width="6.5703125" customWidth="1"/>
    <col min="266" max="266" width="8" customWidth="1"/>
    <col min="267" max="284" width="6.5703125" customWidth="1"/>
    <col min="285" max="285" width="7.28515625" customWidth="1"/>
    <col min="286" max="286" width="8" customWidth="1"/>
    <col min="287" max="287" width="7.7109375" customWidth="1"/>
    <col min="288" max="295" width="6.5703125" customWidth="1"/>
    <col min="296" max="296" width="9" customWidth="1"/>
    <col min="297" max="297" width="9.7109375" customWidth="1"/>
    <col min="298" max="298" width="7.28515625" bestFit="1" customWidth="1"/>
    <col min="513" max="513" width="4" customWidth="1"/>
    <col min="514" max="514" width="27.140625" customWidth="1"/>
    <col min="515" max="515" width="12" bestFit="1" customWidth="1"/>
    <col min="516" max="516" width="6.5703125" customWidth="1"/>
    <col min="517" max="517" width="7.85546875" customWidth="1"/>
    <col min="518" max="518" width="7" customWidth="1"/>
    <col min="519" max="521" width="6.5703125" customWidth="1"/>
    <col min="522" max="522" width="8" customWidth="1"/>
    <col min="523" max="540" width="6.5703125" customWidth="1"/>
    <col min="541" max="541" width="7.28515625" customWidth="1"/>
    <col min="542" max="542" width="8" customWidth="1"/>
    <col min="543" max="543" width="7.7109375" customWidth="1"/>
    <col min="544" max="551" width="6.5703125" customWidth="1"/>
    <col min="552" max="552" width="9" customWidth="1"/>
    <col min="553" max="553" width="9.7109375" customWidth="1"/>
    <col min="554" max="554" width="7.28515625" bestFit="1" customWidth="1"/>
    <col min="769" max="769" width="4" customWidth="1"/>
    <col min="770" max="770" width="27.140625" customWidth="1"/>
    <col min="771" max="771" width="12" bestFit="1" customWidth="1"/>
    <col min="772" max="772" width="6.5703125" customWidth="1"/>
    <col min="773" max="773" width="7.85546875" customWidth="1"/>
    <col min="774" max="774" width="7" customWidth="1"/>
    <col min="775" max="777" width="6.5703125" customWidth="1"/>
    <col min="778" max="778" width="8" customWidth="1"/>
    <col min="779" max="796" width="6.5703125" customWidth="1"/>
    <col min="797" max="797" width="7.28515625" customWidth="1"/>
    <col min="798" max="798" width="8" customWidth="1"/>
    <col min="799" max="799" width="7.7109375" customWidth="1"/>
    <col min="800" max="807" width="6.5703125" customWidth="1"/>
    <col min="808" max="808" width="9" customWidth="1"/>
    <col min="809" max="809" width="9.7109375" customWidth="1"/>
    <col min="810" max="810" width="7.28515625" bestFit="1" customWidth="1"/>
    <col min="1025" max="1025" width="4" customWidth="1"/>
    <col min="1026" max="1026" width="27.140625" customWidth="1"/>
    <col min="1027" max="1027" width="12" bestFit="1" customWidth="1"/>
    <col min="1028" max="1028" width="6.5703125" customWidth="1"/>
    <col min="1029" max="1029" width="7.85546875" customWidth="1"/>
    <col min="1030" max="1030" width="7" customWidth="1"/>
    <col min="1031" max="1033" width="6.5703125" customWidth="1"/>
    <col min="1034" max="1034" width="8" customWidth="1"/>
    <col min="1035" max="1052" width="6.5703125" customWidth="1"/>
    <col min="1053" max="1053" width="7.28515625" customWidth="1"/>
    <col min="1054" max="1054" width="8" customWidth="1"/>
    <col min="1055" max="1055" width="7.7109375" customWidth="1"/>
    <col min="1056" max="1063" width="6.5703125" customWidth="1"/>
    <col min="1064" max="1064" width="9" customWidth="1"/>
    <col min="1065" max="1065" width="9.7109375" customWidth="1"/>
    <col min="1066" max="1066" width="7.28515625" bestFit="1" customWidth="1"/>
    <col min="1281" max="1281" width="4" customWidth="1"/>
    <col min="1282" max="1282" width="27.140625" customWidth="1"/>
    <col min="1283" max="1283" width="12" bestFit="1" customWidth="1"/>
    <col min="1284" max="1284" width="6.5703125" customWidth="1"/>
    <col min="1285" max="1285" width="7.85546875" customWidth="1"/>
    <col min="1286" max="1286" width="7" customWidth="1"/>
    <col min="1287" max="1289" width="6.5703125" customWidth="1"/>
    <col min="1290" max="1290" width="8" customWidth="1"/>
    <col min="1291" max="1308" width="6.5703125" customWidth="1"/>
    <col min="1309" max="1309" width="7.28515625" customWidth="1"/>
    <col min="1310" max="1310" width="8" customWidth="1"/>
    <col min="1311" max="1311" width="7.7109375" customWidth="1"/>
    <col min="1312" max="1319" width="6.5703125" customWidth="1"/>
    <col min="1320" max="1320" width="9" customWidth="1"/>
    <col min="1321" max="1321" width="9.7109375" customWidth="1"/>
    <col min="1322" max="1322" width="7.28515625" bestFit="1" customWidth="1"/>
    <col min="1537" max="1537" width="4" customWidth="1"/>
    <col min="1538" max="1538" width="27.140625" customWidth="1"/>
    <col min="1539" max="1539" width="12" bestFit="1" customWidth="1"/>
    <col min="1540" max="1540" width="6.5703125" customWidth="1"/>
    <col min="1541" max="1541" width="7.85546875" customWidth="1"/>
    <col min="1542" max="1542" width="7" customWidth="1"/>
    <col min="1543" max="1545" width="6.5703125" customWidth="1"/>
    <col min="1546" max="1546" width="8" customWidth="1"/>
    <col min="1547" max="1564" width="6.5703125" customWidth="1"/>
    <col min="1565" max="1565" width="7.28515625" customWidth="1"/>
    <col min="1566" max="1566" width="8" customWidth="1"/>
    <col min="1567" max="1567" width="7.7109375" customWidth="1"/>
    <col min="1568" max="1575" width="6.5703125" customWidth="1"/>
    <col min="1576" max="1576" width="9" customWidth="1"/>
    <col min="1577" max="1577" width="9.7109375" customWidth="1"/>
    <col min="1578" max="1578" width="7.28515625" bestFit="1" customWidth="1"/>
    <col min="1793" max="1793" width="4" customWidth="1"/>
    <col min="1794" max="1794" width="27.140625" customWidth="1"/>
    <col min="1795" max="1795" width="12" bestFit="1" customWidth="1"/>
    <col min="1796" max="1796" width="6.5703125" customWidth="1"/>
    <col min="1797" max="1797" width="7.85546875" customWidth="1"/>
    <col min="1798" max="1798" width="7" customWidth="1"/>
    <col min="1799" max="1801" width="6.5703125" customWidth="1"/>
    <col min="1802" max="1802" width="8" customWidth="1"/>
    <col min="1803" max="1820" width="6.5703125" customWidth="1"/>
    <col min="1821" max="1821" width="7.28515625" customWidth="1"/>
    <col min="1822" max="1822" width="8" customWidth="1"/>
    <col min="1823" max="1823" width="7.7109375" customWidth="1"/>
    <col min="1824" max="1831" width="6.5703125" customWidth="1"/>
    <col min="1832" max="1832" width="9" customWidth="1"/>
    <col min="1833" max="1833" width="9.7109375" customWidth="1"/>
    <col min="1834" max="1834" width="7.28515625" bestFit="1" customWidth="1"/>
    <col min="2049" max="2049" width="4" customWidth="1"/>
    <col min="2050" max="2050" width="27.140625" customWidth="1"/>
    <col min="2051" max="2051" width="12" bestFit="1" customWidth="1"/>
    <col min="2052" max="2052" width="6.5703125" customWidth="1"/>
    <col min="2053" max="2053" width="7.85546875" customWidth="1"/>
    <col min="2054" max="2054" width="7" customWidth="1"/>
    <col min="2055" max="2057" width="6.5703125" customWidth="1"/>
    <col min="2058" max="2058" width="8" customWidth="1"/>
    <col min="2059" max="2076" width="6.5703125" customWidth="1"/>
    <col min="2077" max="2077" width="7.28515625" customWidth="1"/>
    <col min="2078" max="2078" width="8" customWidth="1"/>
    <col min="2079" max="2079" width="7.7109375" customWidth="1"/>
    <col min="2080" max="2087" width="6.5703125" customWidth="1"/>
    <col min="2088" max="2088" width="9" customWidth="1"/>
    <col min="2089" max="2089" width="9.7109375" customWidth="1"/>
    <col min="2090" max="2090" width="7.28515625" bestFit="1" customWidth="1"/>
    <col min="2305" max="2305" width="4" customWidth="1"/>
    <col min="2306" max="2306" width="27.140625" customWidth="1"/>
    <col min="2307" max="2307" width="12" bestFit="1" customWidth="1"/>
    <col min="2308" max="2308" width="6.5703125" customWidth="1"/>
    <col min="2309" max="2309" width="7.85546875" customWidth="1"/>
    <col min="2310" max="2310" width="7" customWidth="1"/>
    <col min="2311" max="2313" width="6.5703125" customWidth="1"/>
    <col min="2314" max="2314" width="8" customWidth="1"/>
    <col min="2315" max="2332" width="6.5703125" customWidth="1"/>
    <col min="2333" max="2333" width="7.28515625" customWidth="1"/>
    <col min="2334" max="2334" width="8" customWidth="1"/>
    <col min="2335" max="2335" width="7.7109375" customWidth="1"/>
    <col min="2336" max="2343" width="6.5703125" customWidth="1"/>
    <col min="2344" max="2344" width="9" customWidth="1"/>
    <col min="2345" max="2345" width="9.7109375" customWidth="1"/>
    <col min="2346" max="2346" width="7.28515625" bestFit="1" customWidth="1"/>
    <col min="2561" max="2561" width="4" customWidth="1"/>
    <col min="2562" max="2562" width="27.140625" customWidth="1"/>
    <col min="2563" max="2563" width="12" bestFit="1" customWidth="1"/>
    <col min="2564" max="2564" width="6.5703125" customWidth="1"/>
    <col min="2565" max="2565" width="7.85546875" customWidth="1"/>
    <col min="2566" max="2566" width="7" customWidth="1"/>
    <col min="2567" max="2569" width="6.5703125" customWidth="1"/>
    <col min="2570" max="2570" width="8" customWidth="1"/>
    <col min="2571" max="2588" width="6.5703125" customWidth="1"/>
    <col min="2589" max="2589" width="7.28515625" customWidth="1"/>
    <col min="2590" max="2590" width="8" customWidth="1"/>
    <col min="2591" max="2591" width="7.7109375" customWidth="1"/>
    <col min="2592" max="2599" width="6.5703125" customWidth="1"/>
    <col min="2600" max="2600" width="9" customWidth="1"/>
    <col min="2601" max="2601" width="9.7109375" customWidth="1"/>
    <col min="2602" max="2602" width="7.28515625" bestFit="1" customWidth="1"/>
    <col min="2817" max="2817" width="4" customWidth="1"/>
    <col min="2818" max="2818" width="27.140625" customWidth="1"/>
    <col min="2819" max="2819" width="12" bestFit="1" customWidth="1"/>
    <col min="2820" max="2820" width="6.5703125" customWidth="1"/>
    <col min="2821" max="2821" width="7.85546875" customWidth="1"/>
    <col min="2822" max="2822" width="7" customWidth="1"/>
    <col min="2823" max="2825" width="6.5703125" customWidth="1"/>
    <col min="2826" max="2826" width="8" customWidth="1"/>
    <col min="2827" max="2844" width="6.5703125" customWidth="1"/>
    <col min="2845" max="2845" width="7.28515625" customWidth="1"/>
    <col min="2846" max="2846" width="8" customWidth="1"/>
    <col min="2847" max="2847" width="7.7109375" customWidth="1"/>
    <col min="2848" max="2855" width="6.5703125" customWidth="1"/>
    <col min="2856" max="2856" width="9" customWidth="1"/>
    <col min="2857" max="2857" width="9.7109375" customWidth="1"/>
    <col min="2858" max="2858" width="7.28515625" bestFit="1" customWidth="1"/>
    <col min="3073" max="3073" width="4" customWidth="1"/>
    <col min="3074" max="3074" width="27.140625" customWidth="1"/>
    <col min="3075" max="3075" width="12" bestFit="1" customWidth="1"/>
    <col min="3076" max="3076" width="6.5703125" customWidth="1"/>
    <col min="3077" max="3077" width="7.85546875" customWidth="1"/>
    <col min="3078" max="3078" width="7" customWidth="1"/>
    <col min="3079" max="3081" width="6.5703125" customWidth="1"/>
    <col min="3082" max="3082" width="8" customWidth="1"/>
    <col min="3083" max="3100" width="6.5703125" customWidth="1"/>
    <col min="3101" max="3101" width="7.28515625" customWidth="1"/>
    <col min="3102" max="3102" width="8" customWidth="1"/>
    <col min="3103" max="3103" width="7.7109375" customWidth="1"/>
    <col min="3104" max="3111" width="6.5703125" customWidth="1"/>
    <col min="3112" max="3112" width="9" customWidth="1"/>
    <col min="3113" max="3113" width="9.7109375" customWidth="1"/>
    <col min="3114" max="3114" width="7.28515625" bestFit="1" customWidth="1"/>
    <col min="3329" max="3329" width="4" customWidth="1"/>
    <col min="3330" max="3330" width="27.140625" customWidth="1"/>
    <col min="3331" max="3331" width="12" bestFit="1" customWidth="1"/>
    <col min="3332" max="3332" width="6.5703125" customWidth="1"/>
    <col min="3333" max="3333" width="7.85546875" customWidth="1"/>
    <col min="3334" max="3334" width="7" customWidth="1"/>
    <col min="3335" max="3337" width="6.5703125" customWidth="1"/>
    <col min="3338" max="3338" width="8" customWidth="1"/>
    <col min="3339" max="3356" width="6.5703125" customWidth="1"/>
    <col min="3357" max="3357" width="7.28515625" customWidth="1"/>
    <col min="3358" max="3358" width="8" customWidth="1"/>
    <col min="3359" max="3359" width="7.7109375" customWidth="1"/>
    <col min="3360" max="3367" width="6.5703125" customWidth="1"/>
    <col min="3368" max="3368" width="9" customWidth="1"/>
    <col min="3369" max="3369" width="9.7109375" customWidth="1"/>
    <col min="3370" max="3370" width="7.28515625" bestFit="1" customWidth="1"/>
    <col min="3585" max="3585" width="4" customWidth="1"/>
    <col min="3586" max="3586" width="27.140625" customWidth="1"/>
    <col min="3587" max="3587" width="12" bestFit="1" customWidth="1"/>
    <col min="3588" max="3588" width="6.5703125" customWidth="1"/>
    <col min="3589" max="3589" width="7.85546875" customWidth="1"/>
    <col min="3590" max="3590" width="7" customWidth="1"/>
    <col min="3591" max="3593" width="6.5703125" customWidth="1"/>
    <col min="3594" max="3594" width="8" customWidth="1"/>
    <col min="3595" max="3612" width="6.5703125" customWidth="1"/>
    <col min="3613" max="3613" width="7.28515625" customWidth="1"/>
    <col min="3614" max="3614" width="8" customWidth="1"/>
    <col min="3615" max="3615" width="7.7109375" customWidth="1"/>
    <col min="3616" max="3623" width="6.5703125" customWidth="1"/>
    <col min="3624" max="3624" width="9" customWidth="1"/>
    <col min="3625" max="3625" width="9.7109375" customWidth="1"/>
    <col min="3626" max="3626" width="7.28515625" bestFit="1" customWidth="1"/>
    <col min="3841" max="3841" width="4" customWidth="1"/>
    <col min="3842" max="3842" width="27.140625" customWidth="1"/>
    <col min="3843" max="3843" width="12" bestFit="1" customWidth="1"/>
    <col min="3844" max="3844" width="6.5703125" customWidth="1"/>
    <col min="3845" max="3845" width="7.85546875" customWidth="1"/>
    <col min="3846" max="3846" width="7" customWidth="1"/>
    <col min="3847" max="3849" width="6.5703125" customWidth="1"/>
    <col min="3850" max="3850" width="8" customWidth="1"/>
    <col min="3851" max="3868" width="6.5703125" customWidth="1"/>
    <col min="3869" max="3869" width="7.28515625" customWidth="1"/>
    <col min="3870" max="3870" width="8" customWidth="1"/>
    <col min="3871" max="3871" width="7.7109375" customWidth="1"/>
    <col min="3872" max="3879" width="6.5703125" customWidth="1"/>
    <col min="3880" max="3880" width="9" customWidth="1"/>
    <col min="3881" max="3881" width="9.7109375" customWidth="1"/>
    <col min="3882" max="3882" width="7.28515625" bestFit="1" customWidth="1"/>
    <col min="4097" max="4097" width="4" customWidth="1"/>
    <col min="4098" max="4098" width="27.140625" customWidth="1"/>
    <col min="4099" max="4099" width="12" bestFit="1" customWidth="1"/>
    <col min="4100" max="4100" width="6.5703125" customWidth="1"/>
    <col min="4101" max="4101" width="7.85546875" customWidth="1"/>
    <col min="4102" max="4102" width="7" customWidth="1"/>
    <col min="4103" max="4105" width="6.5703125" customWidth="1"/>
    <col min="4106" max="4106" width="8" customWidth="1"/>
    <col min="4107" max="4124" width="6.5703125" customWidth="1"/>
    <col min="4125" max="4125" width="7.28515625" customWidth="1"/>
    <col min="4126" max="4126" width="8" customWidth="1"/>
    <col min="4127" max="4127" width="7.7109375" customWidth="1"/>
    <col min="4128" max="4135" width="6.5703125" customWidth="1"/>
    <col min="4136" max="4136" width="9" customWidth="1"/>
    <col min="4137" max="4137" width="9.7109375" customWidth="1"/>
    <col min="4138" max="4138" width="7.28515625" bestFit="1" customWidth="1"/>
    <col min="4353" max="4353" width="4" customWidth="1"/>
    <col min="4354" max="4354" width="27.140625" customWidth="1"/>
    <col min="4355" max="4355" width="12" bestFit="1" customWidth="1"/>
    <col min="4356" max="4356" width="6.5703125" customWidth="1"/>
    <col min="4357" max="4357" width="7.85546875" customWidth="1"/>
    <col min="4358" max="4358" width="7" customWidth="1"/>
    <col min="4359" max="4361" width="6.5703125" customWidth="1"/>
    <col min="4362" max="4362" width="8" customWidth="1"/>
    <col min="4363" max="4380" width="6.5703125" customWidth="1"/>
    <col min="4381" max="4381" width="7.28515625" customWidth="1"/>
    <col min="4382" max="4382" width="8" customWidth="1"/>
    <col min="4383" max="4383" width="7.7109375" customWidth="1"/>
    <col min="4384" max="4391" width="6.5703125" customWidth="1"/>
    <col min="4392" max="4392" width="9" customWidth="1"/>
    <col min="4393" max="4393" width="9.7109375" customWidth="1"/>
    <col min="4394" max="4394" width="7.28515625" bestFit="1" customWidth="1"/>
    <col min="4609" max="4609" width="4" customWidth="1"/>
    <col min="4610" max="4610" width="27.140625" customWidth="1"/>
    <col min="4611" max="4611" width="12" bestFit="1" customWidth="1"/>
    <col min="4612" max="4612" width="6.5703125" customWidth="1"/>
    <col min="4613" max="4613" width="7.85546875" customWidth="1"/>
    <col min="4614" max="4614" width="7" customWidth="1"/>
    <col min="4615" max="4617" width="6.5703125" customWidth="1"/>
    <col min="4618" max="4618" width="8" customWidth="1"/>
    <col min="4619" max="4636" width="6.5703125" customWidth="1"/>
    <col min="4637" max="4637" width="7.28515625" customWidth="1"/>
    <col min="4638" max="4638" width="8" customWidth="1"/>
    <col min="4639" max="4639" width="7.7109375" customWidth="1"/>
    <col min="4640" max="4647" width="6.5703125" customWidth="1"/>
    <col min="4648" max="4648" width="9" customWidth="1"/>
    <col min="4649" max="4649" width="9.7109375" customWidth="1"/>
    <col min="4650" max="4650" width="7.28515625" bestFit="1" customWidth="1"/>
    <col min="4865" max="4865" width="4" customWidth="1"/>
    <col min="4866" max="4866" width="27.140625" customWidth="1"/>
    <col min="4867" max="4867" width="12" bestFit="1" customWidth="1"/>
    <col min="4868" max="4868" width="6.5703125" customWidth="1"/>
    <col min="4869" max="4869" width="7.85546875" customWidth="1"/>
    <col min="4870" max="4870" width="7" customWidth="1"/>
    <col min="4871" max="4873" width="6.5703125" customWidth="1"/>
    <col min="4874" max="4874" width="8" customWidth="1"/>
    <col min="4875" max="4892" width="6.5703125" customWidth="1"/>
    <col min="4893" max="4893" width="7.28515625" customWidth="1"/>
    <col min="4894" max="4894" width="8" customWidth="1"/>
    <col min="4895" max="4895" width="7.7109375" customWidth="1"/>
    <col min="4896" max="4903" width="6.5703125" customWidth="1"/>
    <col min="4904" max="4904" width="9" customWidth="1"/>
    <col min="4905" max="4905" width="9.7109375" customWidth="1"/>
    <col min="4906" max="4906" width="7.28515625" bestFit="1" customWidth="1"/>
    <col min="5121" max="5121" width="4" customWidth="1"/>
    <col min="5122" max="5122" width="27.140625" customWidth="1"/>
    <col min="5123" max="5123" width="12" bestFit="1" customWidth="1"/>
    <col min="5124" max="5124" width="6.5703125" customWidth="1"/>
    <col min="5125" max="5125" width="7.85546875" customWidth="1"/>
    <col min="5126" max="5126" width="7" customWidth="1"/>
    <col min="5127" max="5129" width="6.5703125" customWidth="1"/>
    <col min="5130" max="5130" width="8" customWidth="1"/>
    <col min="5131" max="5148" width="6.5703125" customWidth="1"/>
    <col min="5149" max="5149" width="7.28515625" customWidth="1"/>
    <col min="5150" max="5150" width="8" customWidth="1"/>
    <col min="5151" max="5151" width="7.7109375" customWidth="1"/>
    <col min="5152" max="5159" width="6.5703125" customWidth="1"/>
    <col min="5160" max="5160" width="9" customWidth="1"/>
    <col min="5161" max="5161" width="9.7109375" customWidth="1"/>
    <col min="5162" max="5162" width="7.28515625" bestFit="1" customWidth="1"/>
    <col min="5377" max="5377" width="4" customWidth="1"/>
    <col min="5378" max="5378" width="27.140625" customWidth="1"/>
    <col min="5379" max="5379" width="12" bestFit="1" customWidth="1"/>
    <col min="5380" max="5380" width="6.5703125" customWidth="1"/>
    <col min="5381" max="5381" width="7.85546875" customWidth="1"/>
    <col min="5382" max="5382" width="7" customWidth="1"/>
    <col min="5383" max="5385" width="6.5703125" customWidth="1"/>
    <col min="5386" max="5386" width="8" customWidth="1"/>
    <col min="5387" max="5404" width="6.5703125" customWidth="1"/>
    <col min="5405" max="5405" width="7.28515625" customWidth="1"/>
    <col min="5406" max="5406" width="8" customWidth="1"/>
    <col min="5407" max="5407" width="7.7109375" customWidth="1"/>
    <col min="5408" max="5415" width="6.5703125" customWidth="1"/>
    <col min="5416" max="5416" width="9" customWidth="1"/>
    <col min="5417" max="5417" width="9.7109375" customWidth="1"/>
    <col min="5418" max="5418" width="7.28515625" bestFit="1" customWidth="1"/>
    <col min="5633" max="5633" width="4" customWidth="1"/>
    <col min="5634" max="5634" width="27.140625" customWidth="1"/>
    <col min="5635" max="5635" width="12" bestFit="1" customWidth="1"/>
    <col min="5636" max="5636" width="6.5703125" customWidth="1"/>
    <col min="5637" max="5637" width="7.85546875" customWidth="1"/>
    <col min="5638" max="5638" width="7" customWidth="1"/>
    <col min="5639" max="5641" width="6.5703125" customWidth="1"/>
    <col min="5642" max="5642" width="8" customWidth="1"/>
    <col min="5643" max="5660" width="6.5703125" customWidth="1"/>
    <col min="5661" max="5661" width="7.28515625" customWidth="1"/>
    <col min="5662" max="5662" width="8" customWidth="1"/>
    <col min="5663" max="5663" width="7.7109375" customWidth="1"/>
    <col min="5664" max="5671" width="6.5703125" customWidth="1"/>
    <col min="5672" max="5672" width="9" customWidth="1"/>
    <col min="5673" max="5673" width="9.7109375" customWidth="1"/>
    <col min="5674" max="5674" width="7.28515625" bestFit="1" customWidth="1"/>
    <col min="5889" max="5889" width="4" customWidth="1"/>
    <col min="5890" max="5890" width="27.140625" customWidth="1"/>
    <col min="5891" max="5891" width="12" bestFit="1" customWidth="1"/>
    <col min="5892" max="5892" width="6.5703125" customWidth="1"/>
    <col min="5893" max="5893" width="7.85546875" customWidth="1"/>
    <col min="5894" max="5894" width="7" customWidth="1"/>
    <col min="5895" max="5897" width="6.5703125" customWidth="1"/>
    <col min="5898" max="5898" width="8" customWidth="1"/>
    <col min="5899" max="5916" width="6.5703125" customWidth="1"/>
    <col min="5917" max="5917" width="7.28515625" customWidth="1"/>
    <col min="5918" max="5918" width="8" customWidth="1"/>
    <col min="5919" max="5919" width="7.7109375" customWidth="1"/>
    <col min="5920" max="5927" width="6.5703125" customWidth="1"/>
    <col min="5928" max="5928" width="9" customWidth="1"/>
    <col min="5929" max="5929" width="9.7109375" customWidth="1"/>
    <col min="5930" max="5930" width="7.28515625" bestFit="1" customWidth="1"/>
    <col min="6145" max="6145" width="4" customWidth="1"/>
    <col min="6146" max="6146" width="27.140625" customWidth="1"/>
    <col min="6147" max="6147" width="12" bestFit="1" customWidth="1"/>
    <col min="6148" max="6148" width="6.5703125" customWidth="1"/>
    <col min="6149" max="6149" width="7.85546875" customWidth="1"/>
    <col min="6150" max="6150" width="7" customWidth="1"/>
    <col min="6151" max="6153" width="6.5703125" customWidth="1"/>
    <col min="6154" max="6154" width="8" customWidth="1"/>
    <col min="6155" max="6172" width="6.5703125" customWidth="1"/>
    <col min="6173" max="6173" width="7.28515625" customWidth="1"/>
    <col min="6174" max="6174" width="8" customWidth="1"/>
    <col min="6175" max="6175" width="7.7109375" customWidth="1"/>
    <col min="6176" max="6183" width="6.5703125" customWidth="1"/>
    <col min="6184" max="6184" width="9" customWidth="1"/>
    <col min="6185" max="6185" width="9.7109375" customWidth="1"/>
    <col min="6186" max="6186" width="7.28515625" bestFit="1" customWidth="1"/>
    <col min="6401" max="6401" width="4" customWidth="1"/>
    <col min="6402" max="6402" width="27.140625" customWidth="1"/>
    <col min="6403" max="6403" width="12" bestFit="1" customWidth="1"/>
    <col min="6404" max="6404" width="6.5703125" customWidth="1"/>
    <col min="6405" max="6405" width="7.85546875" customWidth="1"/>
    <col min="6406" max="6406" width="7" customWidth="1"/>
    <col min="6407" max="6409" width="6.5703125" customWidth="1"/>
    <col min="6410" max="6410" width="8" customWidth="1"/>
    <col min="6411" max="6428" width="6.5703125" customWidth="1"/>
    <col min="6429" max="6429" width="7.28515625" customWidth="1"/>
    <col min="6430" max="6430" width="8" customWidth="1"/>
    <col min="6431" max="6431" width="7.7109375" customWidth="1"/>
    <col min="6432" max="6439" width="6.5703125" customWidth="1"/>
    <col min="6440" max="6440" width="9" customWidth="1"/>
    <col min="6441" max="6441" width="9.7109375" customWidth="1"/>
    <col min="6442" max="6442" width="7.28515625" bestFit="1" customWidth="1"/>
    <col min="6657" max="6657" width="4" customWidth="1"/>
    <col min="6658" max="6658" width="27.140625" customWidth="1"/>
    <col min="6659" max="6659" width="12" bestFit="1" customWidth="1"/>
    <col min="6660" max="6660" width="6.5703125" customWidth="1"/>
    <col min="6661" max="6661" width="7.85546875" customWidth="1"/>
    <col min="6662" max="6662" width="7" customWidth="1"/>
    <col min="6663" max="6665" width="6.5703125" customWidth="1"/>
    <col min="6666" max="6666" width="8" customWidth="1"/>
    <col min="6667" max="6684" width="6.5703125" customWidth="1"/>
    <col min="6685" max="6685" width="7.28515625" customWidth="1"/>
    <col min="6686" max="6686" width="8" customWidth="1"/>
    <col min="6687" max="6687" width="7.7109375" customWidth="1"/>
    <col min="6688" max="6695" width="6.5703125" customWidth="1"/>
    <col min="6696" max="6696" width="9" customWidth="1"/>
    <col min="6697" max="6697" width="9.7109375" customWidth="1"/>
    <col min="6698" max="6698" width="7.28515625" bestFit="1" customWidth="1"/>
    <col min="6913" max="6913" width="4" customWidth="1"/>
    <col min="6914" max="6914" width="27.140625" customWidth="1"/>
    <col min="6915" max="6915" width="12" bestFit="1" customWidth="1"/>
    <col min="6916" max="6916" width="6.5703125" customWidth="1"/>
    <col min="6917" max="6917" width="7.85546875" customWidth="1"/>
    <col min="6918" max="6918" width="7" customWidth="1"/>
    <col min="6919" max="6921" width="6.5703125" customWidth="1"/>
    <col min="6922" max="6922" width="8" customWidth="1"/>
    <col min="6923" max="6940" width="6.5703125" customWidth="1"/>
    <col min="6941" max="6941" width="7.28515625" customWidth="1"/>
    <col min="6942" max="6942" width="8" customWidth="1"/>
    <col min="6943" max="6943" width="7.7109375" customWidth="1"/>
    <col min="6944" max="6951" width="6.5703125" customWidth="1"/>
    <col min="6952" max="6952" width="9" customWidth="1"/>
    <col min="6953" max="6953" width="9.7109375" customWidth="1"/>
    <col min="6954" max="6954" width="7.28515625" bestFit="1" customWidth="1"/>
    <col min="7169" max="7169" width="4" customWidth="1"/>
    <col min="7170" max="7170" width="27.140625" customWidth="1"/>
    <col min="7171" max="7171" width="12" bestFit="1" customWidth="1"/>
    <col min="7172" max="7172" width="6.5703125" customWidth="1"/>
    <col min="7173" max="7173" width="7.85546875" customWidth="1"/>
    <col min="7174" max="7174" width="7" customWidth="1"/>
    <col min="7175" max="7177" width="6.5703125" customWidth="1"/>
    <col min="7178" max="7178" width="8" customWidth="1"/>
    <col min="7179" max="7196" width="6.5703125" customWidth="1"/>
    <col min="7197" max="7197" width="7.28515625" customWidth="1"/>
    <col min="7198" max="7198" width="8" customWidth="1"/>
    <col min="7199" max="7199" width="7.7109375" customWidth="1"/>
    <col min="7200" max="7207" width="6.5703125" customWidth="1"/>
    <col min="7208" max="7208" width="9" customWidth="1"/>
    <col min="7209" max="7209" width="9.7109375" customWidth="1"/>
    <col min="7210" max="7210" width="7.28515625" bestFit="1" customWidth="1"/>
    <col min="7425" max="7425" width="4" customWidth="1"/>
    <col min="7426" max="7426" width="27.140625" customWidth="1"/>
    <col min="7427" max="7427" width="12" bestFit="1" customWidth="1"/>
    <col min="7428" max="7428" width="6.5703125" customWidth="1"/>
    <col min="7429" max="7429" width="7.85546875" customWidth="1"/>
    <col min="7430" max="7430" width="7" customWidth="1"/>
    <col min="7431" max="7433" width="6.5703125" customWidth="1"/>
    <col min="7434" max="7434" width="8" customWidth="1"/>
    <col min="7435" max="7452" width="6.5703125" customWidth="1"/>
    <col min="7453" max="7453" width="7.28515625" customWidth="1"/>
    <col min="7454" max="7454" width="8" customWidth="1"/>
    <col min="7455" max="7455" width="7.7109375" customWidth="1"/>
    <col min="7456" max="7463" width="6.5703125" customWidth="1"/>
    <col min="7464" max="7464" width="9" customWidth="1"/>
    <col min="7465" max="7465" width="9.7109375" customWidth="1"/>
    <col min="7466" max="7466" width="7.28515625" bestFit="1" customWidth="1"/>
    <col min="7681" max="7681" width="4" customWidth="1"/>
    <col min="7682" max="7682" width="27.140625" customWidth="1"/>
    <col min="7683" max="7683" width="12" bestFit="1" customWidth="1"/>
    <col min="7684" max="7684" width="6.5703125" customWidth="1"/>
    <col min="7685" max="7685" width="7.85546875" customWidth="1"/>
    <col min="7686" max="7686" width="7" customWidth="1"/>
    <col min="7687" max="7689" width="6.5703125" customWidth="1"/>
    <col min="7690" max="7690" width="8" customWidth="1"/>
    <col min="7691" max="7708" width="6.5703125" customWidth="1"/>
    <col min="7709" max="7709" width="7.28515625" customWidth="1"/>
    <col min="7710" max="7710" width="8" customWidth="1"/>
    <col min="7711" max="7711" width="7.7109375" customWidth="1"/>
    <col min="7712" max="7719" width="6.5703125" customWidth="1"/>
    <col min="7720" max="7720" width="9" customWidth="1"/>
    <col min="7721" max="7721" width="9.7109375" customWidth="1"/>
    <col min="7722" max="7722" width="7.28515625" bestFit="1" customWidth="1"/>
    <col min="7937" max="7937" width="4" customWidth="1"/>
    <col min="7938" max="7938" width="27.140625" customWidth="1"/>
    <col min="7939" max="7939" width="12" bestFit="1" customWidth="1"/>
    <col min="7940" max="7940" width="6.5703125" customWidth="1"/>
    <col min="7941" max="7941" width="7.85546875" customWidth="1"/>
    <col min="7942" max="7942" width="7" customWidth="1"/>
    <col min="7943" max="7945" width="6.5703125" customWidth="1"/>
    <col min="7946" max="7946" width="8" customWidth="1"/>
    <col min="7947" max="7964" width="6.5703125" customWidth="1"/>
    <col min="7965" max="7965" width="7.28515625" customWidth="1"/>
    <col min="7966" max="7966" width="8" customWidth="1"/>
    <col min="7967" max="7967" width="7.7109375" customWidth="1"/>
    <col min="7968" max="7975" width="6.5703125" customWidth="1"/>
    <col min="7976" max="7976" width="9" customWidth="1"/>
    <col min="7977" max="7977" width="9.7109375" customWidth="1"/>
    <col min="7978" max="7978" width="7.28515625" bestFit="1" customWidth="1"/>
    <col min="8193" max="8193" width="4" customWidth="1"/>
    <col min="8194" max="8194" width="27.140625" customWidth="1"/>
    <col min="8195" max="8195" width="12" bestFit="1" customWidth="1"/>
    <col min="8196" max="8196" width="6.5703125" customWidth="1"/>
    <col min="8197" max="8197" width="7.85546875" customWidth="1"/>
    <col min="8198" max="8198" width="7" customWidth="1"/>
    <col min="8199" max="8201" width="6.5703125" customWidth="1"/>
    <col min="8202" max="8202" width="8" customWidth="1"/>
    <col min="8203" max="8220" width="6.5703125" customWidth="1"/>
    <col min="8221" max="8221" width="7.28515625" customWidth="1"/>
    <col min="8222" max="8222" width="8" customWidth="1"/>
    <col min="8223" max="8223" width="7.7109375" customWidth="1"/>
    <col min="8224" max="8231" width="6.5703125" customWidth="1"/>
    <col min="8232" max="8232" width="9" customWidth="1"/>
    <col min="8233" max="8233" width="9.7109375" customWidth="1"/>
    <col min="8234" max="8234" width="7.28515625" bestFit="1" customWidth="1"/>
    <col min="8449" max="8449" width="4" customWidth="1"/>
    <col min="8450" max="8450" width="27.140625" customWidth="1"/>
    <col min="8451" max="8451" width="12" bestFit="1" customWidth="1"/>
    <col min="8452" max="8452" width="6.5703125" customWidth="1"/>
    <col min="8453" max="8453" width="7.85546875" customWidth="1"/>
    <col min="8454" max="8454" width="7" customWidth="1"/>
    <col min="8455" max="8457" width="6.5703125" customWidth="1"/>
    <col min="8458" max="8458" width="8" customWidth="1"/>
    <col min="8459" max="8476" width="6.5703125" customWidth="1"/>
    <col min="8477" max="8477" width="7.28515625" customWidth="1"/>
    <col min="8478" max="8478" width="8" customWidth="1"/>
    <col min="8479" max="8479" width="7.7109375" customWidth="1"/>
    <col min="8480" max="8487" width="6.5703125" customWidth="1"/>
    <col min="8488" max="8488" width="9" customWidth="1"/>
    <col min="8489" max="8489" width="9.7109375" customWidth="1"/>
    <col min="8490" max="8490" width="7.28515625" bestFit="1" customWidth="1"/>
    <col min="8705" max="8705" width="4" customWidth="1"/>
    <col min="8706" max="8706" width="27.140625" customWidth="1"/>
    <col min="8707" max="8707" width="12" bestFit="1" customWidth="1"/>
    <col min="8708" max="8708" width="6.5703125" customWidth="1"/>
    <col min="8709" max="8709" width="7.85546875" customWidth="1"/>
    <col min="8710" max="8710" width="7" customWidth="1"/>
    <col min="8711" max="8713" width="6.5703125" customWidth="1"/>
    <col min="8714" max="8714" width="8" customWidth="1"/>
    <col min="8715" max="8732" width="6.5703125" customWidth="1"/>
    <col min="8733" max="8733" width="7.28515625" customWidth="1"/>
    <col min="8734" max="8734" width="8" customWidth="1"/>
    <col min="8735" max="8735" width="7.7109375" customWidth="1"/>
    <col min="8736" max="8743" width="6.5703125" customWidth="1"/>
    <col min="8744" max="8744" width="9" customWidth="1"/>
    <col min="8745" max="8745" width="9.7109375" customWidth="1"/>
    <col min="8746" max="8746" width="7.28515625" bestFit="1" customWidth="1"/>
    <col min="8961" max="8961" width="4" customWidth="1"/>
    <col min="8962" max="8962" width="27.140625" customWidth="1"/>
    <col min="8963" max="8963" width="12" bestFit="1" customWidth="1"/>
    <col min="8964" max="8964" width="6.5703125" customWidth="1"/>
    <col min="8965" max="8965" width="7.85546875" customWidth="1"/>
    <col min="8966" max="8966" width="7" customWidth="1"/>
    <col min="8967" max="8969" width="6.5703125" customWidth="1"/>
    <col min="8970" max="8970" width="8" customWidth="1"/>
    <col min="8971" max="8988" width="6.5703125" customWidth="1"/>
    <col min="8989" max="8989" width="7.28515625" customWidth="1"/>
    <col min="8990" max="8990" width="8" customWidth="1"/>
    <col min="8991" max="8991" width="7.7109375" customWidth="1"/>
    <col min="8992" max="8999" width="6.5703125" customWidth="1"/>
    <col min="9000" max="9000" width="9" customWidth="1"/>
    <col min="9001" max="9001" width="9.7109375" customWidth="1"/>
    <col min="9002" max="9002" width="7.28515625" bestFit="1" customWidth="1"/>
    <col min="9217" max="9217" width="4" customWidth="1"/>
    <col min="9218" max="9218" width="27.140625" customWidth="1"/>
    <col min="9219" max="9219" width="12" bestFit="1" customWidth="1"/>
    <col min="9220" max="9220" width="6.5703125" customWidth="1"/>
    <col min="9221" max="9221" width="7.85546875" customWidth="1"/>
    <col min="9222" max="9222" width="7" customWidth="1"/>
    <col min="9223" max="9225" width="6.5703125" customWidth="1"/>
    <col min="9226" max="9226" width="8" customWidth="1"/>
    <col min="9227" max="9244" width="6.5703125" customWidth="1"/>
    <col min="9245" max="9245" width="7.28515625" customWidth="1"/>
    <col min="9246" max="9246" width="8" customWidth="1"/>
    <col min="9247" max="9247" width="7.7109375" customWidth="1"/>
    <col min="9248" max="9255" width="6.5703125" customWidth="1"/>
    <col min="9256" max="9256" width="9" customWidth="1"/>
    <col min="9257" max="9257" width="9.7109375" customWidth="1"/>
    <col min="9258" max="9258" width="7.28515625" bestFit="1" customWidth="1"/>
    <col min="9473" max="9473" width="4" customWidth="1"/>
    <col min="9474" max="9474" width="27.140625" customWidth="1"/>
    <col min="9475" max="9475" width="12" bestFit="1" customWidth="1"/>
    <col min="9476" max="9476" width="6.5703125" customWidth="1"/>
    <col min="9477" max="9477" width="7.85546875" customWidth="1"/>
    <col min="9478" max="9478" width="7" customWidth="1"/>
    <col min="9479" max="9481" width="6.5703125" customWidth="1"/>
    <col min="9482" max="9482" width="8" customWidth="1"/>
    <col min="9483" max="9500" width="6.5703125" customWidth="1"/>
    <col min="9501" max="9501" width="7.28515625" customWidth="1"/>
    <col min="9502" max="9502" width="8" customWidth="1"/>
    <col min="9503" max="9503" width="7.7109375" customWidth="1"/>
    <col min="9504" max="9511" width="6.5703125" customWidth="1"/>
    <col min="9512" max="9512" width="9" customWidth="1"/>
    <col min="9513" max="9513" width="9.7109375" customWidth="1"/>
    <col min="9514" max="9514" width="7.28515625" bestFit="1" customWidth="1"/>
    <col min="9729" max="9729" width="4" customWidth="1"/>
    <col min="9730" max="9730" width="27.140625" customWidth="1"/>
    <col min="9731" max="9731" width="12" bestFit="1" customWidth="1"/>
    <col min="9732" max="9732" width="6.5703125" customWidth="1"/>
    <col min="9733" max="9733" width="7.85546875" customWidth="1"/>
    <col min="9734" max="9734" width="7" customWidth="1"/>
    <col min="9735" max="9737" width="6.5703125" customWidth="1"/>
    <col min="9738" max="9738" width="8" customWidth="1"/>
    <col min="9739" max="9756" width="6.5703125" customWidth="1"/>
    <col min="9757" max="9757" width="7.28515625" customWidth="1"/>
    <col min="9758" max="9758" width="8" customWidth="1"/>
    <col min="9759" max="9759" width="7.7109375" customWidth="1"/>
    <col min="9760" max="9767" width="6.5703125" customWidth="1"/>
    <col min="9768" max="9768" width="9" customWidth="1"/>
    <col min="9769" max="9769" width="9.7109375" customWidth="1"/>
    <col min="9770" max="9770" width="7.28515625" bestFit="1" customWidth="1"/>
    <col min="9985" max="9985" width="4" customWidth="1"/>
    <col min="9986" max="9986" width="27.140625" customWidth="1"/>
    <col min="9987" max="9987" width="12" bestFit="1" customWidth="1"/>
    <col min="9988" max="9988" width="6.5703125" customWidth="1"/>
    <col min="9989" max="9989" width="7.85546875" customWidth="1"/>
    <col min="9990" max="9990" width="7" customWidth="1"/>
    <col min="9991" max="9993" width="6.5703125" customWidth="1"/>
    <col min="9994" max="9994" width="8" customWidth="1"/>
    <col min="9995" max="10012" width="6.5703125" customWidth="1"/>
    <col min="10013" max="10013" width="7.28515625" customWidth="1"/>
    <col min="10014" max="10014" width="8" customWidth="1"/>
    <col min="10015" max="10015" width="7.7109375" customWidth="1"/>
    <col min="10016" max="10023" width="6.5703125" customWidth="1"/>
    <col min="10024" max="10024" width="9" customWidth="1"/>
    <col min="10025" max="10025" width="9.7109375" customWidth="1"/>
    <col min="10026" max="10026" width="7.28515625" bestFit="1" customWidth="1"/>
    <col min="10241" max="10241" width="4" customWidth="1"/>
    <col min="10242" max="10242" width="27.140625" customWidth="1"/>
    <col min="10243" max="10243" width="12" bestFit="1" customWidth="1"/>
    <col min="10244" max="10244" width="6.5703125" customWidth="1"/>
    <col min="10245" max="10245" width="7.85546875" customWidth="1"/>
    <col min="10246" max="10246" width="7" customWidth="1"/>
    <col min="10247" max="10249" width="6.5703125" customWidth="1"/>
    <col min="10250" max="10250" width="8" customWidth="1"/>
    <col min="10251" max="10268" width="6.5703125" customWidth="1"/>
    <col min="10269" max="10269" width="7.28515625" customWidth="1"/>
    <col min="10270" max="10270" width="8" customWidth="1"/>
    <col min="10271" max="10271" width="7.7109375" customWidth="1"/>
    <col min="10272" max="10279" width="6.5703125" customWidth="1"/>
    <col min="10280" max="10280" width="9" customWidth="1"/>
    <col min="10281" max="10281" width="9.7109375" customWidth="1"/>
    <col min="10282" max="10282" width="7.28515625" bestFit="1" customWidth="1"/>
    <col min="10497" max="10497" width="4" customWidth="1"/>
    <col min="10498" max="10498" width="27.140625" customWidth="1"/>
    <col min="10499" max="10499" width="12" bestFit="1" customWidth="1"/>
    <col min="10500" max="10500" width="6.5703125" customWidth="1"/>
    <col min="10501" max="10501" width="7.85546875" customWidth="1"/>
    <col min="10502" max="10502" width="7" customWidth="1"/>
    <col min="10503" max="10505" width="6.5703125" customWidth="1"/>
    <col min="10506" max="10506" width="8" customWidth="1"/>
    <col min="10507" max="10524" width="6.5703125" customWidth="1"/>
    <col min="10525" max="10525" width="7.28515625" customWidth="1"/>
    <col min="10526" max="10526" width="8" customWidth="1"/>
    <col min="10527" max="10527" width="7.7109375" customWidth="1"/>
    <col min="10528" max="10535" width="6.5703125" customWidth="1"/>
    <col min="10536" max="10536" width="9" customWidth="1"/>
    <col min="10537" max="10537" width="9.7109375" customWidth="1"/>
    <col min="10538" max="10538" width="7.28515625" bestFit="1" customWidth="1"/>
    <col min="10753" max="10753" width="4" customWidth="1"/>
    <col min="10754" max="10754" width="27.140625" customWidth="1"/>
    <col min="10755" max="10755" width="12" bestFit="1" customWidth="1"/>
    <col min="10756" max="10756" width="6.5703125" customWidth="1"/>
    <col min="10757" max="10757" width="7.85546875" customWidth="1"/>
    <col min="10758" max="10758" width="7" customWidth="1"/>
    <col min="10759" max="10761" width="6.5703125" customWidth="1"/>
    <col min="10762" max="10762" width="8" customWidth="1"/>
    <col min="10763" max="10780" width="6.5703125" customWidth="1"/>
    <col min="10781" max="10781" width="7.28515625" customWidth="1"/>
    <col min="10782" max="10782" width="8" customWidth="1"/>
    <col min="10783" max="10783" width="7.7109375" customWidth="1"/>
    <col min="10784" max="10791" width="6.5703125" customWidth="1"/>
    <col min="10792" max="10792" width="9" customWidth="1"/>
    <col min="10793" max="10793" width="9.7109375" customWidth="1"/>
    <col min="10794" max="10794" width="7.28515625" bestFit="1" customWidth="1"/>
    <col min="11009" max="11009" width="4" customWidth="1"/>
    <col min="11010" max="11010" width="27.140625" customWidth="1"/>
    <col min="11011" max="11011" width="12" bestFit="1" customWidth="1"/>
    <col min="11012" max="11012" width="6.5703125" customWidth="1"/>
    <col min="11013" max="11013" width="7.85546875" customWidth="1"/>
    <col min="11014" max="11014" width="7" customWidth="1"/>
    <col min="11015" max="11017" width="6.5703125" customWidth="1"/>
    <col min="11018" max="11018" width="8" customWidth="1"/>
    <col min="11019" max="11036" width="6.5703125" customWidth="1"/>
    <col min="11037" max="11037" width="7.28515625" customWidth="1"/>
    <col min="11038" max="11038" width="8" customWidth="1"/>
    <col min="11039" max="11039" width="7.7109375" customWidth="1"/>
    <col min="11040" max="11047" width="6.5703125" customWidth="1"/>
    <col min="11048" max="11048" width="9" customWidth="1"/>
    <col min="11049" max="11049" width="9.7109375" customWidth="1"/>
    <col min="11050" max="11050" width="7.28515625" bestFit="1" customWidth="1"/>
    <col min="11265" max="11265" width="4" customWidth="1"/>
    <col min="11266" max="11266" width="27.140625" customWidth="1"/>
    <col min="11267" max="11267" width="12" bestFit="1" customWidth="1"/>
    <col min="11268" max="11268" width="6.5703125" customWidth="1"/>
    <col min="11269" max="11269" width="7.85546875" customWidth="1"/>
    <col min="11270" max="11270" width="7" customWidth="1"/>
    <col min="11271" max="11273" width="6.5703125" customWidth="1"/>
    <col min="11274" max="11274" width="8" customWidth="1"/>
    <col min="11275" max="11292" width="6.5703125" customWidth="1"/>
    <col min="11293" max="11293" width="7.28515625" customWidth="1"/>
    <col min="11294" max="11294" width="8" customWidth="1"/>
    <col min="11295" max="11295" width="7.7109375" customWidth="1"/>
    <col min="11296" max="11303" width="6.5703125" customWidth="1"/>
    <col min="11304" max="11304" width="9" customWidth="1"/>
    <col min="11305" max="11305" width="9.7109375" customWidth="1"/>
    <col min="11306" max="11306" width="7.28515625" bestFit="1" customWidth="1"/>
    <col min="11521" max="11521" width="4" customWidth="1"/>
    <col min="11522" max="11522" width="27.140625" customWidth="1"/>
    <col min="11523" max="11523" width="12" bestFit="1" customWidth="1"/>
    <col min="11524" max="11524" width="6.5703125" customWidth="1"/>
    <col min="11525" max="11525" width="7.85546875" customWidth="1"/>
    <col min="11526" max="11526" width="7" customWidth="1"/>
    <col min="11527" max="11529" width="6.5703125" customWidth="1"/>
    <col min="11530" max="11530" width="8" customWidth="1"/>
    <col min="11531" max="11548" width="6.5703125" customWidth="1"/>
    <col min="11549" max="11549" width="7.28515625" customWidth="1"/>
    <col min="11550" max="11550" width="8" customWidth="1"/>
    <col min="11551" max="11551" width="7.7109375" customWidth="1"/>
    <col min="11552" max="11559" width="6.5703125" customWidth="1"/>
    <col min="11560" max="11560" width="9" customWidth="1"/>
    <col min="11561" max="11561" width="9.7109375" customWidth="1"/>
    <col min="11562" max="11562" width="7.28515625" bestFit="1" customWidth="1"/>
    <col min="11777" max="11777" width="4" customWidth="1"/>
    <col min="11778" max="11778" width="27.140625" customWidth="1"/>
    <col min="11779" max="11779" width="12" bestFit="1" customWidth="1"/>
    <col min="11780" max="11780" width="6.5703125" customWidth="1"/>
    <col min="11781" max="11781" width="7.85546875" customWidth="1"/>
    <col min="11782" max="11782" width="7" customWidth="1"/>
    <col min="11783" max="11785" width="6.5703125" customWidth="1"/>
    <col min="11786" max="11786" width="8" customWidth="1"/>
    <col min="11787" max="11804" width="6.5703125" customWidth="1"/>
    <col min="11805" max="11805" width="7.28515625" customWidth="1"/>
    <col min="11806" max="11806" width="8" customWidth="1"/>
    <col min="11807" max="11807" width="7.7109375" customWidth="1"/>
    <col min="11808" max="11815" width="6.5703125" customWidth="1"/>
    <col min="11816" max="11816" width="9" customWidth="1"/>
    <col min="11817" max="11817" width="9.7109375" customWidth="1"/>
    <col min="11818" max="11818" width="7.28515625" bestFit="1" customWidth="1"/>
    <col min="12033" max="12033" width="4" customWidth="1"/>
    <col min="12034" max="12034" width="27.140625" customWidth="1"/>
    <col min="12035" max="12035" width="12" bestFit="1" customWidth="1"/>
    <col min="12036" max="12036" width="6.5703125" customWidth="1"/>
    <col min="12037" max="12037" width="7.85546875" customWidth="1"/>
    <col min="12038" max="12038" width="7" customWidth="1"/>
    <col min="12039" max="12041" width="6.5703125" customWidth="1"/>
    <col min="12042" max="12042" width="8" customWidth="1"/>
    <col min="12043" max="12060" width="6.5703125" customWidth="1"/>
    <col min="12061" max="12061" width="7.28515625" customWidth="1"/>
    <col min="12062" max="12062" width="8" customWidth="1"/>
    <col min="12063" max="12063" width="7.7109375" customWidth="1"/>
    <col min="12064" max="12071" width="6.5703125" customWidth="1"/>
    <col min="12072" max="12072" width="9" customWidth="1"/>
    <col min="12073" max="12073" width="9.7109375" customWidth="1"/>
    <col min="12074" max="12074" width="7.28515625" bestFit="1" customWidth="1"/>
    <col min="12289" max="12289" width="4" customWidth="1"/>
    <col min="12290" max="12290" width="27.140625" customWidth="1"/>
    <col min="12291" max="12291" width="12" bestFit="1" customWidth="1"/>
    <col min="12292" max="12292" width="6.5703125" customWidth="1"/>
    <col min="12293" max="12293" width="7.85546875" customWidth="1"/>
    <col min="12294" max="12294" width="7" customWidth="1"/>
    <col min="12295" max="12297" width="6.5703125" customWidth="1"/>
    <col min="12298" max="12298" width="8" customWidth="1"/>
    <col min="12299" max="12316" width="6.5703125" customWidth="1"/>
    <col min="12317" max="12317" width="7.28515625" customWidth="1"/>
    <col min="12318" max="12318" width="8" customWidth="1"/>
    <col min="12319" max="12319" width="7.7109375" customWidth="1"/>
    <col min="12320" max="12327" width="6.5703125" customWidth="1"/>
    <col min="12328" max="12328" width="9" customWidth="1"/>
    <col min="12329" max="12329" width="9.7109375" customWidth="1"/>
    <col min="12330" max="12330" width="7.28515625" bestFit="1" customWidth="1"/>
    <col min="12545" max="12545" width="4" customWidth="1"/>
    <col min="12546" max="12546" width="27.140625" customWidth="1"/>
    <col min="12547" max="12547" width="12" bestFit="1" customWidth="1"/>
    <col min="12548" max="12548" width="6.5703125" customWidth="1"/>
    <col min="12549" max="12549" width="7.85546875" customWidth="1"/>
    <col min="12550" max="12550" width="7" customWidth="1"/>
    <col min="12551" max="12553" width="6.5703125" customWidth="1"/>
    <col min="12554" max="12554" width="8" customWidth="1"/>
    <col min="12555" max="12572" width="6.5703125" customWidth="1"/>
    <col min="12573" max="12573" width="7.28515625" customWidth="1"/>
    <col min="12574" max="12574" width="8" customWidth="1"/>
    <col min="12575" max="12575" width="7.7109375" customWidth="1"/>
    <col min="12576" max="12583" width="6.5703125" customWidth="1"/>
    <col min="12584" max="12584" width="9" customWidth="1"/>
    <col min="12585" max="12585" width="9.7109375" customWidth="1"/>
    <col min="12586" max="12586" width="7.28515625" bestFit="1" customWidth="1"/>
    <col min="12801" max="12801" width="4" customWidth="1"/>
    <col min="12802" max="12802" width="27.140625" customWidth="1"/>
    <col min="12803" max="12803" width="12" bestFit="1" customWidth="1"/>
    <col min="12804" max="12804" width="6.5703125" customWidth="1"/>
    <col min="12805" max="12805" width="7.85546875" customWidth="1"/>
    <col min="12806" max="12806" width="7" customWidth="1"/>
    <col min="12807" max="12809" width="6.5703125" customWidth="1"/>
    <col min="12810" max="12810" width="8" customWidth="1"/>
    <col min="12811" max="12828" width="6.5703125" customWidth="1"/>
    <col min="12829" max="12829" width="7.28515625" customWidth="1"/>
    <col min="12830" max="12830" width="8" customWidth="1"/>
    <col min="12831" max="12831" width="7.7109375" customWidth="1"/>
    <col min="12832" max="12839" width="6.5703125" customWidth="1"/>
    <col min="12840" max="12840" width="9" customWidth="1"/>
    <col min="12841" max="12841" width="9.7109375" customWidth="1"/>
    <col min="12842" max="12842" width="7.28515625" bestFit="1" customWidth="1"/>
    <col min="13057" max="13057" width="4" customWidth="1"/>
    <col min="13058" max="13058" width="27.140625" customWidth="1"/>
    <col min="13059" max="13059" width="12" bestFit="1" customWidth="1"/>
    <col min="13060" max="13060" width="6.5703125" customWidth="1"/>
    <col min="13061" max="13061" width="7.85546875" customWidth="1"/>
    <col min="13062" max="13062" width="7" customWidth="1"/>
    <col min="13063" max="13065" width="6.5703125" customWidth="1"/>
    <col min="13066" max="13066" width="8" customWidth="1"/>
    <col min="13067" max="13084" width="6.5703125" customWidth="1"/>
    <col min="13085" max="13085" width="7.28515625" customWidth="1"/>
    <col min="13086" max="13086" width="8" customWidth="1"/>
    <col min="13087" max="13087" width="7.7109375" customWidth="1"/>
    <col min="13088" max="13095" width="6.5703125" customWidth="1"/>
    <col min="13096" max="13096" width="9" customWidth="1"/>
    <col min="13097" max="13097" width="9.7109375" customWidth="1"/>
    <col min="13098" max="13098" width="7.28515625" bestFit="1" customWidth="1"/>
    <col min="13313" max="13313" width="4" customWidth="1"/>
    <col min="13314" max="13314" width="27.140625" customWidth="1"/>
    <col min="13315" max="13315" width="12" bestFit="1" customWidth="1"/>
    <col min="13316" max="13316" width="6.5703125" customWidth="1"/>
    <col min="13317" max="13317" width="7.85546875" customWidth="1"/>
    <col min="13318" max="13318" width="7" customWidth="1"/>
    <col min="13319" max="13321" width="6.5703125" customWidth="1"/>
    <col min="13322" max="13322" width="8" customWidth="1"/>
    <col min="13323" max="13340" width="6.5703125" customWidth="1"/>
    <col min="13341" max="13341" width="7.28515625" customWidth="1"/>
    <col min="13342" max="13342" width="8" customWidth="1"/>
    <col min="13343" max="13343" width="7.7109375" customWidth="1"/>
    <col min="13344" max="13351" width="6.5703125" customWidth="1"/>
    <col min="13352" max="13352" width="9" customWidth="1"/>
    <col min="13353" max="13353" width="9.7109375" customWidth="1"/>
    <col min="13354" max="13354" width="7.28515625" bestFit="1" customWidth="1"/>
    <col min="13569" max="13569" width="4" customWidth="1"/>
    <col min="13570" max="13570" width="27.140625" customWidth="1"/>
    <col min="13571" max="13571" width="12" bestFit="1" customWidth="1"/>
    <col min="13572" max="13572" width="6.5703125" customWidth="1"/>
    <col min="13573" max="13573" width="7.85546875" customWidth="1"/>
    <col min="13574" max="13574" width="7" customWidth="1"/>
    <col min="13575" max="13577" width="6.5703125" customWidth="1"/>
    <col min="13578" max="13578" width="8" customWidth="1"/>
    <col min="13579" max="13596" width="6.5703125" customWidth="1"/>
    <col min="13597" max="13597" width="7.28515625" customWidth="1"/>
    <col min="13598" max="13598" width="8" customWidth="1"/>
    <col min="13599" max="13599" width="7.7109375" customWidth="1"/>
    <col min="13600" max="13607" width="6.5703125" customWidth="1"/>
    <col min="13608" max="13608" width="9" customWidth="1"/>
    <col min="13609" max="13609" width="9.7109375" customWidth="1"/>
    <col min="13610" max="13610" width="7.28515625" bestFit="1" customWidth="1"/>
    <col min="13825" max="13825" width="4" customWidth="1"/>
    <col min="13826" max="13826" width="27.140625" customWidth="1"/>
    <col min="13827" max="13827" width="12" bestFit="1" customWidth="1"/>
    <col min="13828" max="13828" width="6.5703125" customWidth="1"/>
    <col min="13829" max="13829" width="7.85546875" customWidth="1"/>
    <col min="13830" max="13830" width="7" customWidth="1"/>
    <col min="13831" max="13833" width="6.5703125" customWidth="1"/>
    <col min="13834" max="13834" width="8" customWidth="1"/>
    <col min="13835" max="13852" width="6.5703125" customWidth="1"/>
    <col min="13853" max="13853" width="7.28515625" customWidth="1"/>
    <col min="13854" max="13854" width="8" customWidth="1"/>
    <col min="13855" max="13855" width="7.7109375" customWidth="1"/>
    <col min="13856" max="13863" width="6.5703125" customWidth="1"/>
    <col min="13864" max="13864" width="9" customWidth="1"/>
    <col min="13865" max="13865" width="9.7109375" customWidth="1"/>
    <col min="13866" max="13866" width="7.28515625" bestFit="1" customWidth="1"/>
    <col min="14081" max="14081" width="4" customWidth="1"/>
    <col min="14082" max="14082" width="27.140625" customWidth="1"/>
    <col min="14083" max="14083" width="12" bestFit="1" customWidth="1"/>
    <col min="14084" max="14084" width="6.5703125" customWidth="1"/>
    <col min="14085" max="14085" width="7.85546875" customWidth="1"/>
    <col min="14086" max="14086" width="7" customWidth="1"/>
    <col min="14087" max="14089" width="6.5703125" customWidth="1"/>
    <col min="14090" max="14090" width="8" customWidth="1"/>
    <col min="14091" max="14108" width="6.5703125" customWidth="1"/>
    <col min="14109" max="14109" width="7.28515625" customWidth="1"/>
    <col min="14110" max="14110" width="8" customWidth="1"/>
    <col min="14111" max="14111" width="7.7109375" customWidth="1"/>
    <col min="14112" max="14119" width="6.5703125" customWidth="1"/>
    <col min="14120" max="14120" width="9" customWidth="1"/>
    <col min="14121" max="14121" width="9.7109375" customWidth="1"/>
    <col min="14122" max="14122" width="7.28515625" bestFit="1" customWidth="1"/>
    <col min="14337" max="14337" width="4" customWidth="1"/>
    <col min="14338" max="14338" width="27.140625" customWidth="1"/>
    <col min="14339" max="14339" width="12" bestFit="1" customWidth="1"/>
    <col min="14340" max="14340" width="6.5703125" customWidth="1"/>
    <col min="14341" max="14341" width="7.85546875" customWidth="1"/>
    <col min="14342" max="14342" width="7" customWidth="1"/>
    <col min="14343" max="14345" width="6.5703125" customWidth="1"/>
    <col min="14346" max="14346" width="8" customWidth="1"/>
    <col min="14347" max="14364" width="6.5703125" customWidth="1"/>
    <col min="14365" max="14365" width="7.28515625" customWidth="1"/>
    <col min="14366" max="14366" width="8" customWidth="1"/>
    <col min="14367" max="14367" width="7.7109375" customWidth="1"/>
    <col min="14368" max="14375" width="6.5703125" customWidth="1"/>
    <col min="14376" max="14376" width="9" customWidth="1"/>
    <col min="14377" max="14377" width="9.7109375" customWidth="1"/>
    <col min="14378" max="14378" width="7.28515625" bestFit="1" customWidth="1"/>
    <col min="14593" max="14593" width="4" customWidth="1"/>
    <col min="14594" max="14594" width="27.140625" customWidth="1"/>
    <col min="14595" max="14595" width="12" bestFit="1" customWidth="1"/>
    <col min="14596" max="14596" width="6.5703125" customWidth="1"/>
    <col min="14597" max="14597" width="7.85546875" customWidth="1"/>
    <col min="14598" max="14598" width="7" customWidth="1"/>
    <col min="14599" max="14601" width="6.5703125" customWidth="1"/>
    <col min="14602" max="14602" width="8" customWidth="1"/>
    <col min="14603" max="14620" width="6.5703125" customWidth="1"/>
    <col min="14621" max="14621" width="7.28515625" customWidth="1"/>
    <col min="14622" max="14622" width="8" customWidth="1"/>
    <col min="14623" max="14623" width="7.7109375" customWidth="1"/>
    <col min="14624" max="14631" width="6.5703125" customWidth="1"/>
    <col min="14632" max="14632" width="9" customWidth="1"/>
    <col min="14633" max="14633" width="9.7109375" customWidth="1"/>
    <col min="14634" max="14634" width="7.28515625" bestFit="1" customWidth="1"/>
    <col min="14849" max="14849" width="4" customWidth="1"/>
    <col min="14850" max="14850" width="27.140625" customWidth="1"/>
    <col min="14851" max="14851" width="12" bestFit="1" customWidth="1"/>
    <col min="14852" max="14852" width="6.5703125" customWidth="1"/>
    <col min="14853" max="14853" width="7.85546875" customWidth="1"/>
    <col min="14854" max="14854" width="7" customWidth="1"/>
    <col min="14855" max="14857" width="6.5703125" customWidth="1"/>
    <col min="14858" max="14858" width="8" customWidth="1"/>
    <col min="14859" max="14876" width="6.5703125" customWidth="1"/>
    <col min="14877" max="14877" width="7.28515625" customWidth="1"/>
    <col min="14878" max="14878" width="8" customWidth="1"/>
    <col min="14879" max="14879" width="7.7109375" customWidth="1"/>
    <col min="14880" max="14887" width="6.5703125" customWidth="1"/>
    <col min="14888" max="14888" width="9" customWidth="1"/>
    <col min="14889" max="14889" width="9.7109375" customWidth="1"/>
    <col min="14890" max="14890" width="7.28515625" bestFit="1" customWidth="1"/>
    <col min="15105" max="15105" width="4" customWidth="1"/>
    <col min="15106" max="15106" width="27.140625" customWidth="1"/>
    <col min="15107" max="15107" width="12" bestFit="1" customWidth="1"/>
    <col min="15108" max="15108" width="6.5703125" customWidth="1"/>
    <col min="15109" max="15109" width="7.85546875" customWidth="1"/>
    <col min="15110" max="15110" width="7" customWidth="1"/>
    <col min="15111" max="15113" width="6.5703125" customWidth="1"/>
    <col min="15114" max="15114" width="8" customWidth="1"/>
    <col min="15115" max="15132" width="6.5703125" customWidth="1"/>
    <col min="15133" max="15133" width="7.28515625" customWidth="1"/>
    <col min="15134" max="15134" width="8" customWidth="1"/>
    <col min="15135" max="15135" width="7.7109375" customWidth="1"/>
    <col min="15136" max="15143" width="6.5703125" customWidth="1"/>
    <col min="15144" max="15144" width="9" customWidth="1"/>
    <col min="15145" max="15145" width="9.7109375" customWidth="1"/>
    <col min="15146" max="15146" width="7.28515625" bestFit="1" customWidth="1"/>
    <col min="15361" max="15361" width="4" customWidth="1"/>
    <col min="15362" max="15362" width="27.140625" customWidth="1"/>
    <col min="15363" max="15363" width="12" bestFit="1" customWidth="1"/>
    <col min="15364" max="15364" width="6.5703125" customWidth="1"/>
    <col min="15365" max="15365" width="7.85546875" customWidth="1"/>
    <col min="15366" max="15366" width="7" customWidth="1"/>
    <col min="15367" max="15369" width="6.5703125" customWidth="1"/>
    <col min="15370" max="15370" width="8" customWidth="1"/>
    <col min="15371" max="15388" width="6.5703125" customWidth="1"/>
    <col min="15389" max="15389" width="7.28515625" customWidth="1"/>
    <col min="15390" max="15390" width="8" customWidth="1"/>
    <col min="15391" max="15391" width="7.7109375" customWidth="1"/>
    <col min="15392" max="15399" width="6.5703125" customWidth="1"/>
    <col min="15400" max="15400" width="9" customWidth="1"/>
    <col min="15401" max="15401" width="9.7109375" customWidth="1"/>
    <col min="15402" max="15402" width="7.28515625" bestFit="1" customWidth="1"/>
    <col min="15617" max="15617" width="4" customWidth="1"/>
    <col min="15618" max="15618" width="27.140625" customWidth="1"/>
    <col min="15619" max="15619" width="12" bestFit="1" customWidth="1"/>
    <col min="15620" max="15620" width="6.5703125" customWidth="1"/>
    <col min="15621" max="15621" width="7.85546875" customWidth="1"/>
    <col min="15622" max="15622" width="7" customWidth="1"/>
    <col min="15623" max="15625" width="6.5703125" customWidth="1"/>
    <col min="15626" max="15626" width="8" customWidth="1"/>
    <col min="15627" max="15644" width="6.5703125" customWidth="1"/>
    <col min="15645" max="15645" width="7.28515625" customWidth="1"/>
    <col min="15646" max="15646" width="8" customWidth="1"/>
    <col min="15647" max="15647" width="7.7109375" customWidth="1"/>
    <col min="15648" max="15655" width="6.5703125" customWidth="1"/>
    <col min="15656" max="15656" width="9" customWidth="1"/>
    <col min="15657" max="15657" width="9.7109375" customWidth="1"/>
    <col min="15658" max="15658" width="7.28515625" bestFit="1" customWidth="1"/>
    <col min="15873" max="15873" width="4" customWidth="1"/>
    <col min="15874" max="15874" width="27.140625" customWidth="1"/>
    <col min="15875" max="15875" width="12" bestFit="1" customWidth="1"/>
    <col min="15876" max="15876" width="6.5703125" customWidth="1"/>
    <col min="15877" max="15877" width="7.85546875" customWidth="1"/>
    <col min="15878" max="15878" width="7" customWidth="1"/>
    <col min="15879" max="15881" width="6.5703125" customWidth="1"/>
    <col min="15882" max="15882" width="8" customWidth="1"/>
    <col min="15883" max="15900" width="6.5703125" customWidth="1"/>
    <col min="15901" max="15901" width="7.28515625" customWidth="1"/>
    <col min="15902" max="15902" width="8" customWidth="1"/>
    <col min="15903" max="15903" width="7.7109375" customWidth="1"/>
    <col min="15904" max="15911" width="6.5703125" customWidth="1"/>
    <col min="15912" max="15912" width="9" customWidth="1"/>
    <col min="15913" max="15913" width="9.7109375" customWidth="1"/>
    <col min="15914" max="15914" width="7.28515625" bestFit="1" customWidth="1"/>
    <col min="16129" max="16129" width="4" customWidth="1"/>
    <col min="16130" max="16130" width="27.140625" customWidth="1"/>
    <col min="16131" max="16131" width="12" bestFit="1" customWidth="1"/>
    <col min="16132" max="16132" width="6.5703125" customWidth="1"/>
    <col min="16133" max="16133" width="7.85546875" customWidth="1"/>
    <col min="16134" max="16134" width="7" customWidth="1"/>
    <col min="16135" max="16137" width="6.5703125" customWidth="1"/>
    <col min="16138" max="16138" width="8" customWidth="1"/>
    <col min="16139" max="16156" width="6.5703125" customWidth="1"/>
    <col min="16157" max="16157" width="7.28515625" customWidth="1"/>
    <col min="16158" max="16158" width="8" customWidth="1"/>
    <col min="16159" max="16159" width="7.7109375" customWidth="1"/>
    <col min="16160" max="16167" width="6.5703125" customWidth="1"/>
    <col min="16168" max="16168" width="9" customWidth="1"/>
    <col min="16169" max="16169" width="9.7109375" customWidth="1"/>
    <col min="16170" max="16170" width="7.28515625" bestFit="1" customWidth="1"/>
  </cols>
  <sheetData>
    <row r="1" spans="1:42" ht="66.75" customHeight="1" thickBot="1" x14ac:dyDescent="0.3">
      <c r="A1" s="45" t="s">
        <v>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2"/>
      <c r="AP1" s="2"/>
    </row>
    <row r="2" spans="1:42" ht="33" customHeight="1" x14ac:dyDescent="0.25">
      <c r="A2" s="46" t="s">
        <v>0</v>
      </c>
      <c r="B2" s="48" t="s">
        <v>1</v>
      </c>
      <c r="C2" s="48" t="s">
        <v>2</v>
      </c>
      <c r="D2" s="43" t="s">
        <v>3</v>
      </c>
      <c r="E2" s="44"/>
      <c r="F2" s="43" t="s">
        <v>4</v>
      </c>
      <c r="G2" s="44"/>
      <c r="H2" s="50" t="s">
        <v>5</v>
      </c>
      <c r="I2" s="51"/>
      <c r="J2" s="43" t="s">
        <v>6</v>
      </c>
      <c r="K2" s="44"/>
      <c r="L2" s="43" t="s">
        <v>7</v>
      </c>
      <c r="M2" s="44"/>
      <c r="N2" s="43" t="s">
        <v>8</v>
      </c>
      <c r="O2" s="44"/>
      <c r="P2" s="43" t="s">
        <v>9</v>
      </c>
      <c r="Q2" s="44"/>
      <c r="R2" s="43" t="s">
        <v>10</v>
      </c>
      <c r="S2" s="44"/>
      <c r="T2" s="43" t="s">
        <v>11</v>
      </c>
      <c r="U2" s="44"/>
      <c r="V2" s="43" t="s">
        <v>12</v>
      </c>
      <c r="W2" s="44"/>
      <c r="X2" s="43" t="s">
        <v>13</v>
      </c>
      <c r="Y2" s="44"/>
      <c r="Z2" s="43" t="s">
        <v>14</v>
      </c>
      <c r="AA2" s="44"/>
      <c r="AB2" s="43" t="s">
        <v>15</v>
      </c>
      <c r="AC2" s="44"/>
      <c r="AD2" s="43" t="s">
        <v>16</v>
      </c>
      <c r="AE2" s="44"/>
      <c r="AF2" s="43" t="s">
        <v>17</v>
      </c>
      <c r="AG2" s="44"/>
      <c r="AH2" s="43" t="s">
        <v>18</v>
      </c>
      <c r="AI2" s="44"/>
      <c r="AJ2" s="43" t="s">
        <v>19</v>
      </c>
      <c r="AK2" s="44"/>
      <c r="AL2" s="43" t="s">
        <v>20</v>
      </c>
      <c r="AM2" s="44"/>
      <c r="AN2" s="34" t="s">
        <v>21</v>
      </c>
      <c r="AO2" s="36" t="s">
        <v>22</v>
      </c>
      <c r="AP2" s="38" t="s">
        <v>23</v>
      </c>
    </row>
    <row r="3" spans="1:42" ht="84" customHeight="1" x14ac:dyDescent="0.25">
      <c r="A3" s="47"/>
      <c r="B3" s="49"/>
      <c r="C3" s="49"/>
      <c r="D3" s="3" t="s">
        <v>21</v>
      </c>
      <c r="E3" s="4" t="s">
        <v>24</v>
      </c>
      <c r="F3" s="3" t="s">
        <v>21</v>
      </c>
      <c r="G3" s="4" t="s">
        <v>24</v>
      </c>
      <c r="H3" s="3" t="s">
        <v>21</v>
      </c>
      <c r="I3" s="4" t="s">
        <v>24</v>
      </c>
      <c r="J3" s="3" t="s">
        <v>21</v>
      </c>
      <c r="K3" s="4" t="s">
        <v>24</v>
      </c>
      <c r="L3" s="3" t="s">
        <v>21</v>
      </c>
      <c r="M3" s="4" t="s">
        <v>24</v>
      </c>
      <c r="N3" s="3" t="s">
        <v>21</v>
      </c>
      <c r="O3" s="4" t="s">
        <v>24</v>
      </c>
      <c r="P3" s="3" t="s">
        <v>21</v>
      </c>
      <c r="Q3" s="4" t="s">
        <v>24</v>
      </c>
      <c r="R3" s="3" t="s">
        <v>21</v>
      </c>
      <c r="S3" s="4" t="s">
        <v>24</v>
      </c>
      <c r="T3" s="3" t="s">
        <v>21</v>
      </c>
      <c r="U3" s="4" t="s">
        <v>24</v>
      </c>
      <c r="V3" s="3" t="s">
        <v>21</v>
      </c>
      <c r="W3" s="4" t="s">
        <v>24</v>
      </c>
      <c r="X3" s="3" t="s">
        <v>21</v>
      </c>
      <c r="Y3" s="4" t="s">
        <v>24</v>
      </c>
      <c r="Z3" s="3" t="s">
        <v>21</v>
      </c>
      <c r="AA3" s="4" t="s">
        <v>24</v>
      </c>
      <c r="AB3" s="3" t="s">
        <v>21</v>
      </c>
      <c r="AC3" s="4" t="s">
        <v>24</v>
      </c>
      <c r="AD3" s="3" t="s">
        <v>21</v>
      </c>
      <c r="AE3" s="4" t="s">
        <v>24</v>
      </c>
      <c r="AF3" s="3" t="s">
        <v>21</v>
      </c>
      <c r="AG3" s="4" t="s">
        <v>24</v>
      </c>
      <c r="AH3" s="3" t="s">
        <v>21</v>
      </c>
      <c r="AI3" s="4" t="s">
        <v>24</v>
      </c>
      <c r="AJ3" s="3" t="s">
        <v>21</v>
      </c>
      <c r="AK3" s="4" t="s">
        <v>24</v>
      </c>
      <c r="AL3" s="3" t="s">
        <v>21</v>
      </c>
      <c r="AM3" s="4" t="s">
        <v>24</v>
      </c>
      <c r="AN3" s="35"/>
      <c r="AO3" s="37"/>
      <c r="AP3" s="39"/>
    </row>
    <row r="4" spans="1:42" ht="18" x14ac:dyDescent="0.25">
      <c r="A4" s="5">
        <v>1</v>
      </c>
      <c r="B4" s="40" t="s">
        <v>25</v>
      </c>
      <c r="C4" s="6" t="s">
        <v>26</v>
      </c>
      <c r="D4" s="7">
        <f>D5+D6+D7+D8</f>
        <v>0</v>
      </c>
      <c r="E4" s="7">
        <f t="shared" ref="E4:AM4" si="0">E5+E6+E7+E8</f>
        <v>0</v>
      </c>
      <c r="F4" s="7">
        <f t="shared" si="0"/>
        <v>0</v>
      </c>
      <c r="G4" s="7">
        <f t="shared" si="0"/>
        <v>0</v>
      </c>
      <c r="H4" s="7">
        <f t="shared" si="0"/>
        <v>80</v>
      </c>
      <c r="I4" s="7">
        <f t="shared" si="0"/>
        <v>0</v>
      </c>
      <c r="J4" s="7">
        <f t="shared" si="0"/>
        <v>300</v>
      </c>
      <c r="K4" s="7">
        <f t="shared" si="0"/>
        <v>185</v>
      </c>
      <c r="L4" s="7">
        <f t="shared" si="0"/>
        <v>0</v>
      </c>
      <c r="M4" s="7">
        <f t="shared" si="0"/>
        <v>0</v>
      </c>
      <c r="N4" s="7">
        <f t="shared" si="0"/>
        <v>0</v>
      </c>
      <c r="O4" s="7">
        <f t="shared" si="0"/>
        <v>0</v>
      </c>
      <c r="P4" s="7">
        <f t="shared" si="0"/>
        <v>0</v>
      </c>
      <c r="Q4" s="7">
        <f t="shared" si="0"/>
        <v>0</v>
      </c>
      <c r="R4" s="7">
        <f t="shared" si="0"/>
        <v>45</v>
      </c>
      <c r="S4" s="7">
        <f t="shared" si="0"/>
        <v>0</v>
      </c>
      <c r="T4" s="7">
        <f t="shared" si="0"/>
        <v>36</v>
      </c>
      <c r="U4" s="7">
        <f t="shared" si="0"/>
        <v>0</v>
      </c>
      <c r="V4" s="7">
        <f t="shared" si="0"/>
        <v>0</v>
      </c>
      <c r="W4" s="7">
        <f t="shared" si="0"/>
        <v>0</v>
      </c>
      <c r="X4" s="7">
        <f t="shared" si="0"/>
        <v>855</v>
      </c>
      <c r="Y4" s="7">
        <f t="shared" si="0"/>
        <v>855</v>
      </c>
      <c r="Z4" s="7">
        <f t="shared" si="0"/>
        <v>250</v>
      </c>
      <c r="AA4" s="7">
        <f t="shared" si="0"/>
        <v>50</v>
      </c>
      <c r="AB4" s="7">
        <f t="shared" si="0"/>
        <v>0</v>
      </c>
      <c r="AC4" s="7">
        <f t="shared" si="0"/>
        <v>0</v>
      </c>
      <c r="AD4" s="7">
        <f t="shared" si="0"/>
        <v>0</v>
      </c>
      <c r="AE4" s="7">
        <f t="shared" si="0"/>
        <v>0</v>
      </c>
      <c r="AF4" s="7">
        <f t="shared" si="0"/>
        <v>200</v>
      </c>
      <c r="AG4" s="7">
        <f t="shared" si="0"/>
        <v>0</v>
      </c>
      <c r="AH4" s="7">
        <f t="shared" si="0"/>
        <v>0</v>
      </c>
      <c r="AI4" s="7">
        <f t="shared" si="0"/>
        <v>0</v>
      </c>
      <c r="AJ4" s="7">
        <f t="shared" si="0"/>
        <v>0</v>
      </c>
      <c r="AK4" s="7">
        <f t="shared" si="0"/>
        <v>0</v>
      </c>
      <c r="AL4" s="7">
        <f t="shared" si="0"/>
        <v>0</v>
      </c>
      <c r="AM4" s="7">
        <f t="shared" si="0"/>
        <v>0</v>
      </c>
      <c r="AN4" s="8">
        <f t="shared" ref="AN4:AO102" si="1">T4+AL4+AJ4+AH4+AF4+AD4+AB4+Z4+X4+V4+R4+P4+N4+L4+J4+H4+F4+D4</f>
        <v>1766</v>
      </c>
      <c r="AO4" s="9">
        <f t="shared" si="1"/>
        <v>1090</v>
      </c>
      <c r="AP4" s="10">
        <f t="shared" ref="AP4:AP67" si="2">IF(AN4=0,,AO4/AN4*100)</f>
        <v>61.721404303510766</v>
      </c>
    </row>
    <row r="5" spans="1:42" ht="18" x14ac:dyDescent="0.25">
      <c r="A5" s="5"/>
      <c r="B5" s="41"/>
      <c r="C5" s="11" t="s">
        <v>27</v>
      </c>
      <c r="D5" s="12"/>
      <c r="E5" s="13"/>
      <c r="F5" s="14"/>
      <c r="G5" s="13"/>
      <c r="H5" s="14"/>
      <c r="I5" s="13"/>
      <c r="J5" s="14"/>
      <c r="K5" s="13"/>
      <c r="L5" s="14"/>
      <c r="M5" s="13"/>
      <c r="N5" s="14"/>
      <c r="O5" s="13"/>
      <c r="P5" s="14"/>
      <c r="Q5" s="13"/>
      <c r="R5" s="15">
        <v>10</v>
      </c>
      <c r="S5" s="13"/>
      <c r="T5" s="14">
        <v>3</v>
      </c>
      <c r="U5" s="13"/>
      <c r="V5" s="14"/>
      <c r="W5" s="13"/>
      <c r="X5" s="16">
        <v>30</v>
      </c>
      <c r="Y5" s="13">
        <v>30</v>
      </c>
      <c r="Z5" s="14">
        <v>40</v>
      </c>
      <c r="AA5" s="13">
        <v>8</v>
      </c>
      <c r="AB5" s="15"/>
      <c r="AC5" s="13"/>
      <c r="AD5" s="15"/>
      <c r="AE5" s="13"/>
      <c r="AF5" s="16">
        <v>24</v>
      </c>
      <c r="AG5" s="13"/>
      <c r="AH5" s="14"/>
      <c r="AI5" s="13"/>
      <c r="AJ5" s="15"/>
      <c r="AK5" s="13"/>
      <c r="AL5" s="16"/>
      <c r="AM5" s="13"/>
      <c r="AN5" s="17">
        <f t="shared" si="1"/>
        <v>107</v>
      </c>
      <c r="AO5" s="18">
        <f t="shared" si="1"/>
        <v>38</v>
      </c>
      <c r="AP5" s="10">
        <f t="shared" si="2"/>
        <v>35.514018691588781</v>
      </c>
    </row>
    <row r="6" spans="1:42" ht="18" x14ac:dyDescent="0.25">
      <c r="A6" s="5"/>
      <c r="B6" s="41"/>
      <c r="C6" s="11" t="s">
        <v>28</v>
      </c>
      <c r="D6" s="12"/>
      <c r="E6" s="13"/>
      <c r="F6" s="14"/>
      <c r="G6" s="13"/>
      <c r="H6" s="14"/>
      <c r="I6" s="13"/>
      <c r="J6" s="14">
        <v>100</v>
      </c>
      <c r="K6" s="13">
        <v>65</v>
      </c>
      <c r="L6" s="14"/>
      <c r="M6" s="13"/>
      <c r="N6" s="14"/>
      <c r="O6" s="13"/>
      <c r="P6" s="14"/>
      <c r="Q6" s="13"/>
      <c r="R6" s="15">
        <v>19</v>
      </c>
      <c r="S6" s="13"/>
      <c r="T6" s="14">
        <v>8</v>
      </c>
      <c r="U6" s="13"/>
      <c r="V6" s="14"/>
      <c r="W6" s="13"/>
      <c r="X6" s="16"/>
      <c r="Y6" s="13"/>
      <c r="Z6" s="14">
        <v>45</v>
      </c>
      <c r="AA6" s="13">
        <v>9</v>
      </c>
      <c r="AB6" s="15"/>
      <c r="AC6" s="13"/>
      <c r="AD6" s="15"/>
      <c r="AE6" s="13"/>
      <c r="AF6" s="16">
        <v>56</v>
      </c>
      <c r="AG6" s="13"/>
      <c r="AH6" s="14"/>
      <c r="AI6" s="13"/>
      <c r="AJ6" s="15"/>
      <c r="AK6" s="13"/>
      <c r="AL6" s="16"/>
      <c r="AM6" s="13"/>
      <c r="AN6" s="17">
        <f t="shared" si="1"/>
        <v>228</v>
      </c>
      <c r="AO6" s="18">
        <f t="shared" si="1"/>
        <v>74</v>
      </c>
      <c r="AP6" s="10">
        <f t="shared" si="2"/>
        <v>32.456140350877192</v>
      </c>
    </row>
    <row r="7" spans="1:42" ht="18" x14ac:dyDescent="0.25">
      <c r="A7" s="5"/>
      <c r="B7" s="41"/>
      <c r="C7" s="11" t="s">
        <v>29</v>
      </c>
      <c r="D7" s="12"/>
      <c r="E7" s="13"/>
      <c r="F7" s="14"/>
      <c r="G7" s="13"/>
      <c r="H7" s="14"/>
      <c r="I7" s="13"/>
      <c r="J7" s="14">
        <v>200</v>
      </c>
      <c r="K7" s="13">
        <v>120</v>
      </c>
      <c r="L7" s="14"/>
      <c r="M7" s="13"/>
      <c r="N7" s="14"/>
      <c r="O7" s="13"/>
      <c r="P7" s="14"/>
      <c r="Q7" s="13"/>
      <c r="R7" s="15">
        <v>16</v>
      </c>
      <c r="S7" s="13"/>
      <c r="T7" s="14">
        <v>15</v>
      </c>
      <c r="U7" s="13"/>
      <c r="V7" s="14"/>
      <c r="W7" s="13"/>
      <c r="X7" s="16">
        <v>225</v>
      </c>
      <c r="Y7" s="13">
        <v>225</v>
      </c>
      <c r="Z7" s="14">
        <v>90</v>
      </c>
      <c r="AA7" s="13">
        <v>18</v>
      </c>
      <c r="AB7" s="15"/>
      <c r="AC7" s="13"/>
      <c r="AD7" s="15"/>
      <c r="AE7" s="13"/>
      <c r="AF7" s="16">
        <v>96</v>
      </c>
      <c r="AG7" s="13"/>
      <c r="AH7" s="14"/>
      <c r="AI7" s="13"/>
      <c r="AJ7" s="15"/>
      <c r="AK7" s="13"/>
      <c r="AL7" s="16"/>
      <c r="AM7" s="13"/>
      <c r="AN7" s="17">
        <f t="shared" si="1"/>
        <v>642</v>
      </c>
      <c r="AO7" s="18">
        <f t="shared" si="1"/>
        <v>363</v>
      </c>
      <c r="AP7" s="10">
        <f t="shared" si="2"/>
        <v>56.542056074766357</v>
      </c>
    </row>
    <row r="8" spans="1:42" ht="18" x14ac:dyDescent="0.25">
      <c r="A8" s="5"/>
      <c r="B8" s="41"/>
      <c r="C8" s="11" t="s">
        <v>30</v>
      </c>
      <c r="D8" s="12"/>
      <c r="E8" s="13"/>
      <c r="F8" s="14"/>
      <c r="G8" s="13"/>
      <c r="H8" s="14">
        <v>80</v>
      </c>
      <c r="I8" s="13"/>
      <c r="J8" s="14"/>
      <c r="K8" s="13"/>
      <c r="L8" s="14"/>
      <c r="M8" s="13"/>
      <c r="N8" s="14"/>
      <c r="O8" s="13"/>
      <c r="P8" s="14"/>
      <c r="Q8" s="13"/>
      <c r="R8" s="15"/>
      <c r="S8" s="13"/>
      <c r="T8" s="14">
        <v>10</v>
      </c>
      <c r="U8" s="13"/>
      <c r="V8" s="14"/>
      <c r="W8" s="13"/>
      <c r="X8" s="16">
        <v>600</v>
      </c>
      <c r="Y8" s="13">
        <v>600</v>
      </c>
      <c r="Z8" s="14">
        <v>75</v>
      </c>
      <c r="AA8" s="13">
        <v>15</v>
      </c>
      <c r="AB8" s="15"/>
      <c r="AC8" s="13"/>
      <c r="AD8" s="15"/>
      <c r="AE8" s="13"/>
      <c r="AF8" s="16">
        <v>24</v>
      </c>
      <c r="AG8" s="13"/>
      <c r="AH8" s="14"/>
      <c r="AI8" s="13"/>
      <c r="AJ8" s="15"/>
      <c r="AK8" s="13"/>
      <c r="AL8" s="16"/>
      <c r="AM8" s="13"/>
      <c r="AN8" s="17">
        <f t="shared" si="1"/>
        <v>789</v>
      </c>
      <c r="AO8" s="18">
        <f t="shared" si="1"/>
        <v>615</v>
      </c>
      <c r="AP8" s="10">
        <f t="shared" si="2"/>
        <v>77.946768060836504</v>
      </c>
    </row>
    <row r="9" spans="1:42" ht="18" x14ac:dyDescent="0.25">
      <c r="A9" s="19">
        <v>2</v>
      </c>
      <c r="B9" s="41"/>
      <c r="C9" s="20" t="s">
        <v>31</v>
      </c>
      <c r="D9" s="21">
        <f>D10+D11+D12+D13</f>
        <v>0</v>
      </c>
      <c r="E9" s="21">
        <f t="shared" ref="E9:AM9" si="3">E10+E11+E12+E13</f>
        <v>0</v>
      </c>
      <c r="F9" s="21">
        <f t="shared" si="3"/>
        <v>250</v>
      </c>
      <c r="G9" s="21">
        <f t="shared" si="3"/>
        <v>250</v>
      </c>
      <c r="H9" s="21">
        <f t="shared" si="3"/>
        <v>0</v>
      </c>
      <c r="I9" s="21">
        <f t="shared" si="3"/>
        <v>0</v>
      </c>
      <c r="J9" s="21">
        <f t="shared" si="3"/>
        <v>0</v>
      </c>
      <c r="K9" s="21">
        <f t="shared" si="3"/>
        <v>0</v>
      </c>
      <c r="L9" s="21">
        <f t="shared" si="3"/>
        <v>0</v>
      </c>
      <c r="M9" s="21">
        <f t="shared" si="3"/>
        <v>0</v>
      </c>
      <c r="N9" s="21">
        <f t="shared" si="3"/>
        <v>0</v>
      </c>
      <c r="O9" s="21">
        <f t="shared" si="3"/>
        <v>0</v>
      </c>
      <c r="P9" s="21">
        <f t="shared" si="3"/>
        <v>0</v>
      </c>
      <c r="Q9" s="21">
        <f t="shared" si="3"/>
        <v>0</v>
      </c>
      <c r="R9" s="21">
        <f t="shared" si="3"/>
        <v>0</v>
      </c>
      <c r="S9" s="21">
        <f t="shared" si="3"/>
        <v>0</v>
      </c>
      <c r="T9" s="21">
        <f t="shared" si="3"/>
        <v>0</v>
      </c>
      <c r="U9" s="21">
        <f t="shared" si="3"/>
        <v>0</v>
      </c>
      <c r="V9" s="21">
        <f t="shared" si="3"/>
        <v>0</v>
      </c>
      <c r="W9" s="21">
        <f t="shared" si="3"/>
        <v>0</v>
      </c>
      <c r="X9" s="21">
        <f t="shared" si="3"/>
        <v>0</v>
      </c>
      <c r="Y9" s="21">
        <f t="shared" si="3"/>
        <v>0</v>
      </c>
      <c r="Z9" s="21">
        <f t="shared" si="3"/>
        <v>0</v>
      </c>
      <c r="AA9" s="21">
        <f t="shared" si="3"/>
        <v>0</v>
      </c>
      <c r="AB9" s="21">
        <f t="shared" si="3"/>
        <v>500</v>
      </c>
      <c r="AC9" s="21">
        <f t="shared" si="3"/>
        <v>500</v>
      </c>
      <c r="AD9" s="21">
        <f t="shared" si="3"/>
        <v>1350</v>
      </c>
      <c r="AE9" s="21">
        <f t="shared" si="3"/>
        <v>800</v>
      </c>
      <c r="AF9" s="21">
        <f t="shared" si="3"/>
        <v>0</v>
      </c>
      <c r="AG9" s="21">
        <f t="shared" si="3"/>
        <v>0</v>
      </c>
      <c r="AH9" s="21">
        <f t="shared" si="3"/>
        <v>0</v>
      </c>
      <c r="AI9" s="21">
        <f t="shared" si="3"/>
        <v>0</v>
      </c>
      <c r="AJ9" s="21">
        <f t="shared" si="3"/>
        <v>45</v>
      </c>
      <c r="AK9" s="21">
        <f t="shared" si="3"/>
        <v>0</v>
      </c>
      <c r="AL9" s="21">
        <f t="shared" si="3"/>
        <v>320</v>
      </c>
      <c r="AM9" s="21">
        <f t="shared" si="3"/>
        <v>170</v>
      </c>
      <c r="AN9" s="8">
        <f t="shared" si="1"/>
        <v>2465</v>
      </c>
      <c r="AO9" s="9">
        <f t="shared" si="1"/>
        <v>1720</v>
      </c>
      <c r="AP9" s="10">
        <f t="shared" si="2"/>
        <v>69.776876267748477</v>
      </c>
    </row>
    <row r="10" spans="1:42" ht="18" x14ac:dyDescent="0.25">
      <c r="A10" s="19"/>
      <c r="B10" s="41"/>
      <c r="C10" s="11" t="s">
        <v>27</v>
      </c>
      <c r="D10" s="22"/>
      <c r="E10" s="13"/>
      <c r="F10" s="14">
        <v>48</v>
      </c>
      <c r="G10" s="13">
        <v>48</v>
      </c>
      <c r="H10" s="16"/>
      <c r="I10" s="13"/>
      <c r="J10" s="16"/>
      <c r="K10" s="13"/>
      <c r="L10" s="16"/>
      <c r="M10" s="13"/>
      <c r="N10" s="16"/>
      <c r="O10" s="13"/>
      <c r="P10" s="14"/>
      <c r="Q10" s="13"/>
      <c r="R10" s="15"/>
      <c r="S10" s="13"/>
      <c r="T10" s="16"/>
      <c r="U10" s="13"/>
      <c r="V10" s="16"/>
      <c r="W10" s="13"/>
      <c r="X10" s="14"/>
      <c r="Y10" s="13"/>
      <c r="Z10" s="14"/>
      <c r="AA10" s="13"/>
      <c r="AB10" s="14">
        <v>75</v>
      </c>
      <c r="AC10" s="13">
        <v>75</v>
      </c>
      <c r="AD10" s="14"/>
      <c r="AE10" s="13"/>
      <c r="AF10" s="23"/>
      <c r="AG10" s="23"/>
      <c r="AH10" s="16"/>
      <c r="AI10" s="13"/>
      <c r="AJ10" s="14">
        <v>21</v>
      </c>
      <c r="AK10" s="13"/>
      <c r="AL10" s="16"/>
      <c r="AM10" s="13"/>
      <c r="AN10" s="17">
        <f t="shared" si="1"/>
        <v>144</v>
      </c>
      <c r="AO10" s="18">
        <f t="shared" si="1"/>
        <v>123</v>
      </c>
      <c r="AP10" s="10">
        <f t="shared" si="2"/>
        <v>85.416666666666657</v>
      </c>
    </row>
    <row r="11" spans="1:42" ht="18" x14ac:dyDescent="0.25">
      <c r="A11" s="19"/>
      <c r="B11" s="41"/>
      <c r="C11" s="11" t="s">
        <v>28</v>
      </c>
      <c r="D11" s="22"/>
      <c r="E11" s="13"/>
      <c r="F11" s="14">
        <v>56</v>
      </c>
      <c r="G11" s="13">
        <v>56</v>
      </c>
      <c r="H11" s="16"/>
      <c r="I11" s="13"/>
      <c r="J11" s="16"/>
      <c r="K11" s="13"/>
      <c r="L11" s="16"/>
      <c r="M11" s="13"/>
      <c r="N11" s="16"/>
      <c r="O11" s="13"/>
      <c r="P11" s="14"/>
      <c r="Q11" s="13"/>
      <c r="R11" s="15"/>
      <c r="S11" s="13"/>
      <c r="T11" s="16"/>
      <c r="U11" s="13"/>
      <c r="V11" s="16"/>
      <c r="W11" s="13"/>
      <c r="X11" s="14"/>
      <c r="Y11" s="13"/>
      <c r="Z11" s="14"/>
      <c r="AA11" s="13"/>
      <c r="AB11" s="14">
        <v>125</v>
      </c>
      <c r="AC11" s="13">
        <v>125</v>
      </c>
      <c r="AD11" s="14">
        <v>350</v>
      </c>
      <c r="AE11" s="13"/>
      <c r="AF11" s="23"/>
      <c r="AG11" s="23"/>
      <c r="AH11" s="16"/>
      <c r="AI11" s="13"/>
      <c r="AJ11" s="14"/>
      <c r="AK11" s="13"/>
      <c r="AL11" s="16">
        <v>80</v>
      </c>
      <c r="AM11" s="13"/>
      <c r="AN11" s="17">
        <f t="shared" si="1"/>
        <v>611</v>
      </c>
      <c r="AO11" s="18">
        <f t="shared" si="1"/>
        <v>181</v>
      </c>
      <c r="AP11" s="10">
        <f t="shared" si="2"/>
        <v>29.623567921440262</v>
      </c>
    </row>
    <row r="12" spans="1:42" ht="18" x14ac:dyDescent="0.25">
      <c r="A12" s="19"/>
      <c r="B12" s="41"/>
      <c r="C12" s="11" t="s">
        <v>29</v>
      </c>
      <c r="D12" s="22"/>
      <c r="E12" s="13"/>
      <c r="F12" s="14">
        <v>56</v>
      </c>
      <c r="G12" s="13">
        <v>56</v>
      </c>
      <c r="H12" s="16"/>
      <c r="I12" s="13"/>
      <c r="J12" s="16"/>
      <c r="K12" s="13"/>
      <c r="L12" s="16"/>
      <c r="M12" s="13"/>
      <c r="N12" s="16"/>
      <c r="O12" s="13"/>
      <c r="P12" s="14"/>
      <c r="Q12" s="13"/>
      <c r="R12" s="15"/>
      <c r="S12" s="13"/>
      <c r="T12" s="16"/>
      <c r="U12" s="13"/>
      <c r="V12" s="16"/>
      <c r="W12" s="13"/>
      <c r="X12" s="14"/>
      <c r="Y12" s="13"/>
      <c r="Z12" s="14"/>
      <c r="AA12" s="13"/>
      <c r="AB12" s="14">
        <v>100</v>
      </c>
      <c r="AC12" s="13">
        <v>100</v>
      </c>
      <c r="AD12" s="14">
        <v>200</v>
      </c>
      <c r="AE12" s="13"/>
      <c r="AF12" s="23"/>
      <c r="AG12" s="23"/>
      <c r="AH12" s="16"/>
      <c r="AI12" s="13"/>
      <c r="AJ12" s="14">
        <v>24</v>
      </c>
      <c r="AK12" s="13"/>
      <c r="AL12" s="16">
        <v>30</v>
      </c>
      <c r="AM12" s="13"/>
      <c r="AN12" s="17">
        <f t="shared" si="1"/>
        <v>410</v>
      </c>
      <c r="AO12" s="18">
        <f t="shared" si="1"/>
        <v>156</v>
      </c>
      <c r="AP12" s="10">
        <f t="shared" si="2"/>
        <v>38.048780487804876</v>
      </c>
    </row>
    <row r="13" spans="1:42" ht="18" x14ac:dyDescent="0.25">
      <c r="A13" s="19"/>
      <c r="B13" s="41"/>
      <c r="C13" s="11" t="s">
        <v>30</v>
      </c>
      <c r="D13" s="22"/>
      <c r="E13" s="13"/>
      <c r="F13" s="14">
        <v>90</v>
      </c>
      <c r="G13" s="13">
        <v>90</v>
      </c>
      <c r="H13" s="16"/>
      <c r="I13" s="13"/>
      <c r="J13" s="16"/>
      <c r="K13" s="13"/>
      <c r="L13" s="16"/>
      <c r="M13" s="13"/>
      <c r="N13" s="16"/>
      <c r="O13" s="13"/>
      <c r="P13" s="14"/>
      <c r="Q13" s="13"/>
      <c r="R13" s="15"/>
      <c r="S13" s="13"/>
      <c r="T13" s="16"/>
      <c r="U13" s="13"/>
      <c r="V13" s="16"/>
      <c r="W13" s="13"/>
      <c r="X13" s="14"/>
      <c r="Y13" s="13"/>
      <c r="Z13" s="14"/>
      <c r="AA13" s="13"/>
      <c r="AB13" s="14">
        <v>200</v>
      </c>
      <c r="AC13" s="13">
        <v>200</v>
      </c>
      <c r="AD13" s="14">
        <v>800</v>
      </c>
      <c r="AE13" s="13">
        <v>800</v>
      </c>
      <c r="AF13" s="23"/>
      <c r="AG13" s="23"/>
      <c r="AH13" s="16"/>
      <c r="AI13" s="13"/>
      <c r="AJ13" s="14"/>
      <c r="AK13" s="13"/>
      <c r="AL13" s="16">
        <v>210</v>
      </c>
      <c r="AM13" s="13">
        <v>170</v>
      </c>
      <c r="AN13" s="17">
        <f t="shared" si="1"/>
        <v>1300</v>
      </c>
      <c r="AO13" s="18">
        <f t="shared" si="1"/>
        <v>1260</v>
      </c>
      <c r="AP13" s="10">
        <f t="shared" si="2"/>
        <v>96.92307692307692</v>
      </c>
    </row>
    <row r="14" spans="1:42" ht="18" x14ac:dyDescent="0.25">
      <c r="A14" s="19">
        <v>3</v>
      </c>
      <c r="B14" s="41"/>
      <c r="C14" s="20" t="s">
        <v>32</v>
      </c>
      <c r="D14" s="21">
        <f>D15+D16+D17+D18</f>
        <v>0</v>
      </c>
      <c r="E14" s="21">
        <f t="shared" ref="E14:AM14" si="4">E15+E16+E17+E18</f>
        <v>0</v>
      </c>
      <c r="F14" s="21">
        <f t="shared" si="4"/>
        <v>274</v>
      </c>
      <c r="G14" s="21">
        <f t="shared" si="4"/>
        <v>274</v>
      </c>
      <c r="H14" s="21">
        <f t="shared" si="4"/>
        <v>0</v>
      </c>
      <c r="I14" s="21">
        <f t="shared" si="4"/>
        <v>0</v>
      </c>
      <c r="J14" s="21">
        <f t="shared" si="4"/>
        <v>0</v>
      </c>
      <c r="K14" s="21">
        <f t="shared" si="4"/>
        <v>0</v>
      </c>
      <c r="L14" s="21">
        <f t="shared" si="4"/>
        <v>420</v>
      </c>
      <c r="M14" s="21">
        <f t="shared" si="4"/>
        <v>115</v>
      </c>
      <c r="N14" s="21">
        <f t="shared" si="4"/>
        <v>0</v>
      </c>
      <c r="O14" s="21">
        <f t="shared" si="4"/>
        <v>0</v>
      </c>
      <c r="P14" s="21">
        <f t="shared" si="4"/>
        <v>0</v>
      </c>
      <c r="Q14" s="21">
        <f t="shared" si="4"/>
        <v>0</v>
      </c>
      <c r="R14" s="21">
        <f t="shared" si="4"/>
        <v>0</v>
      </c>
      <c r="S14" s="21">
        <f t="shared" si="4"/>
        <v>0</v>
      </c>
      <c r="T14" s="21">
        <f t="shared" si="4"/>
        <v>0</v>
      </c>
      <c r="U14" s="21">
        <f t="shared" si="4"/>
        <v>0</v>
      </c>
      <c r="V14" s="21">
        <f t="shared" si="4"/>
        <v>0</v>
      </c>
      <c r="W14" s="21">
        <f t="shared" si="4"/>
        <v>0</v>
      </c>
      <c r="X14" s="21">
        <f t="shared" si="4"/>
        <v>0</v>
      </c>
      <c r="Y14" s="21">
        <f t="shared" si="4"/>
        <v>0</v>
      </c>
      <c r="Z14" s="21">
        <f t="shared" si="4"/>
        <v>250</v>
      </c>
      <c r="AA14" s="21">
        <f t="shared" si="4"/>
        <v>100</v>
      </c>
      <c r="AB14" s="21">
        <f t="shared" si="4"/>
        <v>0</v>
      </c>
      <c r="AC14" s="21">
        <f t="shared" si="4"/>
        <v>0</v>
      </c>
      <c r="AD14" s="21">
        <f t="shared" si="4"/>
        <v>0</v>
      </c>
      <c r="AE14" s="21">
        <f t="shared" si="4"/>
        <v>0</v>
      </c>
      <c r="AF14" s="21">
        <f t="shared" si="4"/>
        <v>200</v>
      </c>
      <c r="AG14" s="21">
        <f t="shared" si="4"/>
        <v>0</v>
      </c>
      <c r="AH14" s="21">
        <f t="shared" si="4"/>
        <v>0</v>
      </c>
      <c r="AI14" s="21">
        <f t="shared" si="4"/>
        <v>0</v>
      </c>
      <c r="AJ14" s="21">
        <f t="shared" si="4"/>
        <v>270</v>
      </c>
      <c r="AK14" s="21">
        <f t="shared" si="4"/>
        <v>105</v>
      </c>
      <c r="AL14" s="21">
        <f t="shared" si="4"/>
        <v>70</v>
      </c>
      <c r="AM14" s="21">
        <f t="shared" si="4"/>
        <v>40</v>
      </c>
      <c r="AN14" s="8">
        <f t="shared" si="1"/>
        <v>1484</v>
      </c>
      <c r="AO14" s="9">
        <f t="shared" si="1"/>
        <v>634</v>
      </c>
      <c r="AP14" s="10">
        <f t="shared" si="2"/>
        <v>42.722371967654986</v>
      </c>
    </row>
    <row r="15" spans="1:42" ht="18" x14ac:dyDescent="0.25">
      <c r="A15" s="19"/>
      <c r="B15" s="41"/>
      <c r="C15" s="11" t="s">
        <v>27</v>
      </c>
      <c r="D15" s="22"/>
      <c r="E15" s="13"/>
      <c r="F15" s="14">
        <v>56</v>
      </c>
      <c r="G15" s="13">
        <v>56</v>
      </c>
      <c r="H15" s="16"/>
      <c r="I15" s="13"/>
      <c r="J15" s="16"/>
      <c r="K15" s="13"/>
      <c r="L15" s="14">
        <v>90</v>
      </c>
      <c r="M15" s="13">
        <v>10</v>
      </c>
      <c r="N15" s="16"/>
      <c r="O15" s="13"/>
      <c r="P15" s="16"/>
      <c r="Q15" s="13"/>
      <c r="R15" s="15"/>
      <c r="S15" s="13"/>
      <c r="T15" s="16"/>
      <c r="U15" s="13"/>
      <c r="V15" s="16"/>
      <c r="W15" s="13"/>
      <c r="X15" s="14"/>
      <c r="Y15" s="13"/>
      <c r="Z15" s="14">
        <v>40</v>
      </c>
      <c r="AA15" s="13">
        <v>16</v>
      </c>
      <c r="AB15" s="16"/>
      <c r="AC15" s="13"/>
      <c r="AD15" s="16"/>
      <c r="AE15" s="13"/>
      <c r="AF15" s="16">
        <v>24</v>
      </c>
      <c r="AG15" s="13"/>
      <c r="AH15" s="16"/>
      <c r="AI15" s="13"/>
      <c r="AJ15" s="14"/>
      <c r="AK15" s="13"/>
      <c r="AL15" s="14"/>
      <c r="AM15" s="13"/>
      <c r="AN15" s="17">
        <f t="shared" si="1"/>
        <v>210</v>
      </c>
      <c r="AO15" s="18">
        <f t="shared" si="1"/>
        <v>82</v>
      </c>
      <c r="AP15" s="10">
        <f t="shared" si="2"/>
        <v>39.047619047619051</v>
      </c>
    </row>
    <row r="16" spans="1:42" ht="18" x14ac:dyDescent="0.25">
      <c r="A16" s="19"/>
      <c r="B16" s="41"/>
      <c r="C16" s="11" t="s">
        <v>28</v>
      </c>
      <c r="D16" s="22"/>
      <c r="E16" s="13"/>
      <c r="F16" s="14">
        <v>64</v>
      </c>
      <c r="G16" s="13">
        <v>64</v>
      </c>
      <c r="H16" s="16"/>
      <c r="I16" s="13"/>
      <c r="J16" s="16"/>
      <c r="K16" s="13"/>
      <c r="L16" s="14">
        <v>145</v>
      </c>
      <c r="M16" s="13">
        <v>70</v>
      </c>
      <c r="N16" s="16"/>
      <c r="O16" s="13"/>
      <c r="P16" s="16"/>
      <c r="Q16" s="13"/>
      <c r="R16" s="15"/>
      <c r="S16" s="13"/>
      <c r="T16" s="16"/>
      <c r="U16" s="13"/>
      <c r="V16" s="16"/>
      <c r="W16" s="13"/>
      <c r="X16" s="14"/>
      <c r="Y16" s="13"/>
      <c r="Z16" s="14">
        <v>45</v>
      </c>
      <c r="AA16" s="13">
        <v>18</v>
      </c>
      <c r="AB16" s="16"/>
      <c r="AC16" s="13"/>
      <c r="AD16" s="16"/>
      <c r="AE16" s="13"/>
      <c r="AF16" s="16">
        <v>56</v>
      </c>
      <c r="AG16" s="13"/>
      <c r="AH16" s="16"/>
      <c r="AI16" s="13"/>
      <c r="AJ16" s="14">
        <v>50</v>
      </c>
      <c r="AK16" s="13"/>
      <c r="AL16" s="14"/>
      <c r="AM16" s="13"/>
      <c r="AN16" s="17">
        <f t="shared" si="1"/>
        <v>360</v>
      </c>
      <c r="AO16" s="18">
        <f t="shared" si="1"/>
        <v>152</v>
      </c>
      <c r="AP16" s="10">
        <f t="shared" si="2"/>
        <v>42.222222222222221</v>
      </c>
    </row>
    <row r="17" spans="1:42" ht="18" x14ac:dyDescent="0.25">
      <c r="A17" s="19"/>
      <c r="B17" s="41"/>
      <c r="C17" s="11" t="s">
        <v>29</v>
      </c>
      <c r="D17" s="22"/>
      <c r="E17" s="13"/>
      <c r="F17" s="14">
        <v>64</v>
      </c>
      <c r="G17" s="13">
        <v>64</v>
      </c>
      <c r="H17" s="16"/>
      <c r="I17" s="13"/>
      <c r="J17" s="16"/>
      <c r="K17" s="13"/>
      <c r="L17" s="14">
        <v>185</v>
      </c>
      <c r="M17" s="13">
        <v>35</v>
      </c>
      <c r="N17" s="16"/>
      <c r="O17" s="13"/>
      <c r="P17" s="16"/>
      <c r="Q17" s="13"/>
      <c r="R17" s="15"/>
      <c r="S17" s="13"/>
      <c r="T17" s="16"/>
      <c r="U17" s="13"/>
      <c r="V17" s="16"/>
      <c r="W17" s="13"/>
      <c r="X17" s="14"/>
      <c r="Y17" s="13"/>
      <c r="Z17" s="14">
        <v>90</v>
      </c>
      <c r="AA17" s="13">
        <v>36</v>
      </c>
      <c r="AB17" s="16"/>
      <c r="AC17" s="13"/>
      <c r="AD17" s="16"/>
      <c r="AE17" s="13"/>
      <c r="AF17" s="16">
        <v>96</v>
      </c>
      <c r="AG17" s="13"/>
      <c r="AH17" s="16"/>
      <c r="AI17" s="13"/>
      <c r="AJ17" s="14">
        <v>115</v>
      </c>
      <c r="AK17" s="13"/>
      <c r="AL17" s="14">
        <v>40</v>
      </c>
      <c r="AM17" s="13">
        <v>40</v>
      </c>
      <c r="AN17" s="17">
        <f t="shared" si="1"/>
        <v>590</v>
      </c>
      <c r="AO17" s="18">
        <f t="shared" si="1"/>
        <v>175</v>
      </c>
      <c r="AP17" s="10">
        <f t="shared" si="2"/>
        <v>29.66101694915254</v>
      </c>
    </row>
    <row r="18" spans="1:42" ht="18" x14ac:dyDescent="0.25">
      <c r="A18" s="19"/>
      <c r="B18" s="41"/>
      <c r="C18" s="11" t="s">
        <v>30</v>
      </c>
      <c r="D18" s="22"/>
      <c r="E18" s="13"/>
      <c r="F18" s="14">
        <v>90</v>
      </c>
      <c r="G18" s="13">
        <v>90</v>
      </c>
      <c r="H18" s="16"/>
      <c r="I18" s="13"/>
      <c r="J18" s="16"/>
      <c r="K18" s="13"/>
      <c r="L18" s="14"/>
      <c r="M18" s="13"/>
      <c r="N18" s="16"/>
      <c r="O18" s="13"/>
      <c r="P18" s="16"/>
      <c r="Q18" s="13"/>
      <c r="R18" s="15"/>
      <c r="S18" s="13"/>
      <c r="T18" s="16"/>
      <c r="U18" s="13"/>
      <c r="V18" s="16"/>
      <c r="W18" s="13"/>
      <c r="X18" s="14"/>
      <c r="Y18" s="13"/>
      <c r="Z18" s="14">
        <v>75</v>
      </c>
      <c r="AA18" s="13">
        <v>30</v>
      </c>
      <c r="AB18" s="16"/>
      <c r="AC18" s="13"/>
      <c r="AD18" s="16"/>
      <c r="AE18" s="13"/>
      <c r="AF18" s="16">
        <v>24</v>
      </c>
      <c r="AG18" s="13"/>
      <c r="AH18" s="16"/>
      <c r="AI18" s="13"/>
      <c r="AJ18" s="14">
        <v>105</v>
      </c>
      <c r="AK18" s="13">
        <v>105</v>
      </c>
      <c r="AL18" s="14">
        <v>30</v>
      </c>
      <c r="AM18" s="13"/>
      <c r="AN18" s="17">
        <f t="shared" si="1"/>
        <v>324</v>
      </c>
      <c r="AO18" s="18">
        <f t="shared" si="1"/>
        <v>225</v>
      </c>
      <c r="AP18" s="10">
        <f t="shared" si="2"/>
        <v>69.444444444444443</v>
      </c>
    </row>
    <row r="19" spans="1:42" ht="18" x14ac:dyDescent="0.25">
      <c r="A19" s="19">
        <v>4</v>
      </c>
      <c r="B19" s="41"/>
      <c r="C19" s="20" t="s">
        <v>33</v>
      </c>
      <c r="D19" s="21">
        <f>D20+D21+D22+D23</f>
        <v>400</v>
      </c>
      <c r="E19" s="21">
        <f t="shared" ref="E19:AM19" si="5">E20+E21+E22+E23</f>
        <v>0</v>
      </c>
      <c r="F19" s="21">
        <f t="shared" si="5"/>
        <v>0</v>
      </c>
      <c r="G19" s="21">
        <f t="shared" si="5"/>
        <v>0</v>
      </c>
      <c r="H19" s="21">
        <f t="shared" si="5"/>
        <v>0</v>
      </c>
      <c r="I19" s="21">
        <f t="shared" si="5"/>
        <v>0</v>
      </c>
      <c r="J19" s="21">
        <f t="shared" si="5"/>
        <v>0</v>
      </c>
      <c r="K19" s="21">
        <f t="shared" si="5"/>
        <v>0</v>
      </c>
      <c r="L19" s="21">
        <f t="shared" si="5"/>
        <v>0</v>
      </c>
      <c r="M19" s="21">
        <f t="shared" si="5"/>
        <v>0</v>
      </c>
      <c r="N19" s="21">
        <f t="shared" si="5"/>
        <v>0</v>
      </c>
      <c r="O19" s="21">
        <f t="shared" si="5"/>
        <v>0</v>
      </c>
      <c r="P19" s="21">
        <f t="shared" si="5"/>
        <v>21</v>
      </c>
      <c r="Q19" s="21">
        <f t="shared" si="5"/>
        <v>21</v>
      </c>
      <c r="R19" s="21">
        <f t="shared" si="5"/>
        <v>20</v>
      </c>
      <c r="S19" s="21">
        <f t="shared" si="5"/>
        <v>0</v>
      </c>
      <c r="T19" s="21">
        <f t="shared" si="5"/>
        <v>0</v>
      </c>
      <c r="U19" s="21">
        <f t="shared" si="5"/>
        <v>0</v>
      </c>
      <c r="V19" s="21">
        <f t="shared" si="5"/>
        <v>0</v>
      </c>
      <c r="W19" s="21">
        <f t="shared" si="5"/>
        <v>0</v>
      </c>
      <c r="X19" s="21">
        <f t="shared" si="5"/>
        <v>0</v>
      </c>
      <c r="Y19" s="21">
        <f t="shared" si="5"/>
        <v>0</v>
      </c>
      <c r="Z19" s="21">
        <f t="shared" si="5"/>
        <v>0</v>
      </c>
      <c r="AA19" s="21">
        <f t="shared" si="5"/>
        <v>0</v>
      </c>
      <c r="AB19" s="21">
        <f t="shared" si="5"/>
        <v>60</v>
      </c>
      <c r="AC19" s="21">
        <f t="shared" si="5"/>
        <v>0</v>
      </c>
      <c r="AD19" s="21">
        <f t="shared" si="5"/>
        <v>0</v>
      </c>
      <c r="AE19" s="21">
        <f t="shared" si="5"/>
        <v>0</v>
      </c>
      <c r="AF19" s="21">
        <f t="shared" si="5"/>
        <v>0</v>
      </c>
      <c r="AG19" s="21">
        <f t="shared" si="5"/>
        <v>0</v>
      </c>
      <c r="AH19" s="21">
        <f t="shared" si="5"/>
        <v>0</v>
      </c>
      <c r="AI19" s="21">
        <f t="shared" si="5"/>
        <v>0</v>
      </c>
      <c r="AJ19" s="21">
        <f t="shared" si="5"/>
        <v>0</v>
      </c>
      <c r="AK19" s="21">
        <f t="shared" si="5"/>
        <v>0</v>
      </c>
      <c r="AL19" s="21">
        <f t="shared" si="5"/>
        <v>0</v>
      </c>
      <c r="AM19" s="21">
        <f t="shared" si="5"/>
        <v>0</v>
      </c>
      <c r="AN19" s="8">
        <f t="shared" si="1"/>
        <v>501</v>
      </c>
      <c r="AO19" s="9">
        <f t="shared" si="1"/>
        <v>21</v>
      </c>
      <c r="AP19" s="10">
        <f t="shared" si="2"/>
        <v>4.1916167664670656</v>
      </c>
    </row>
    <row r="20" spans="1:42" ht="18" x14ac:dyDescent="0.25">
      <c r="A20" s="19"/>
      <c r="B20" s="41"/>
      <c r="C20" s="11" t="s">
        <v>27</v>
      </c>
      <c r="D20" s="22">
        <v>60</v>
      </c>
      <c r="E20" s="13"/>
      <c r="F20" s="16"/>
      <c r="G20" s="13"/>
      <c r="H20" s="14"/>
      <c r="I20" s="13"/>
      <c r="J20" s="16"/>
      <c r="K20" s="13"/>
      <c r="L20" s="16"/>
      <c r="M20" s="13"/>
      <c r="N20" s="16"/>
      <c r="O20" s="13"/>
      <c r="P20" s="16">
        <v>7</v>
      </c>
      <c r="Q20" s="13">
        <v>7</v>
      </c>
      <c r="R20" s="15">
        <v>6</v>
      </c>
      <c r="S20" s="13"/>
      <c r="T20" s="16"/>
      <c r="U20" s="13"/>
      <c r="V20" s="16"/>
      <c r="W20" s="13"/>
      <c r="X20" s="14"/>
      <c r="Y20" s="13"/>
      <c r="Z20" s="16"/>
      <c r="AA20" s="13"/>
      <c r="AB20" s="16">
        <v>30</v>
      </c>
      <c r="AC20" s="13"/>
      <c r="AD20" s="16"/>
      <c r="AE20" s="13"/>
      <c r="AF20" s="16"/>
      <c r="AG20" s="13"/>
      <c r="AH20" s="16"/>
      <c r="AI20" s="13"/>
      <c r="AJ20" s="16"/>
      <c r="AK20" s="13"/>
      <c r="AL20" s="16"/>
      <c r="AM20" s="13"/>
      <c r="AN20" s="17">
        <f t="shared" si="1"/>
        <v>103</v>
      </c>
      <c r="AO20" s="18">
        <f t="shared" si="1"/>
        <v>7</v>
      </c>
      <c r="AP20" s="10">
        <f t="shared" si="2"/>
        <v>6.7961165048543686</v>
      </c>
    </row>
    <row r="21" spans="1:42" ht="18" x14ac:dyDescent="0.25">
      <c r="A21" s="19"/>
      <c r="B21" s="41"/>
      <c r="C21" s="11" t="s">
        <v>28</v>
      </c>
      <c r="D21" s="22">
        <v>120</v>
      </c>
      <c r="E21" s="13"/>
      <c r="F21" s="16"/>
      <c r="G21" s="13"/>
      <c r="H21" s="14"/>
      <c r="I21" s="13"/>
      <c r="J21" s="16"/>
      <c r="K21" s="13"/>
      <c r="L21" s="16"/>
      <c r="M21" s="13"/>
      <c r="N21" s="16"/>
      <c r="O21" s="13"/>
      <c r="P21" s="16">
        <v>7</v>
      </c>
      <c r="Q21" s="13">
        <v>7</v>
      </c>
      <c r="R21" s="15">
        <v>8</v>
      </c>
      <c r="S21" s="13"/>
      <c r="T21" s="16"/>
      <c r="U21" s="13"/>
      <c r="V21" s="16"/>
      <c r="W21" s="13"/>
      <c r="X21" s="14"/>
      <c r="Y21" s="13"/>
      <c r="Z21" s="16"/>
      <c r="AA21" s="13"/>
      <c r="AB21" s="16">
        <v>30</v>
      </c>
      <c r="AC21" s="13"/>
      <c r="AD21" s="16"/>
      <c r="AE21" s="13"/>
      <c r="AF21" s="16"/>
      <c r="AG21" s="13"/>
      <c r="AH21" s="16"/>
      <c r="AI21" s="13"/>
      <c r="AJ21" s="16"/>
      <c r="AK21" s="13"/>
      <c r="AL21" s="16"/>
      <c r="AM21" s="13"/>
      <c r="AN21" s="17">
        <f t="shared" si="1"/>
        <v>165</v>
      </c>
      <c r="AO21" s="18">
        <f t="shared" si="1"/>
        <v>7</v>
      </c>
      <c r="AP21" s="10">
        <f t="shared" si="2"/>
        <v>4.2424242424242431</v>
      </c>
    </row>
    <row r="22" spans="1:42" ht="18" x14ac:dyDescent="0.25">
      <c r="A22" s="19"/>
      <c r="B22" s="41"/>
      <c r="C22" s="11" t="s">
        <v>29</v>
      </c>
      <c r="D22" s="22">
        <v>120</v>
      </c>
      <c r="E22" s="13"/>
      <c r="F22" s="16"/>
      <c r="G22" s="13"/>
      <c r="H22" s="14"/>
      <c r="I22" s="13"/>
      <c r="J22" s="16"/>
      <c r="K22" s="13"/>
      <c r="L22" s="16"/>
      <c r="M22" s="13"/>
      <c r="N22" s="16"/>
      <c r="O22" s="13"/>
      <c r="P22" s="16">
        <v>7</v>
      </c>
      <c r="Q22" s="13">
        <v>7</v>
      </c>
      <c r="R22" s="15">
        <v>6</v>
      </c>
      <c r="S22" s="13"/>
      <c r="T22" s="16"/>
      <c r="U22" s="13"/>
      <c r="V22" s="16"/>
      <c r="W22" s="13"/>
      <c r="X22" s="14"/>
      <c r="Y22" s="13"/>
      <c r="Z22" s="16"/>
      <c r="AA22" s="13"/>
      <c r="AB22" s="16"/>
      <c r="AC22" s="13"/>
      <c r="AD22" s="16"/>
      <c r="AE22" s="13"/>
      <c r="AF22" s="16"/>
      <c r="AG22" s="13"/>
      <c r="AH22" s="16"/>
      <c r="AI22" s="13"/>
      <c r="AJ22" s="16"/>
      <c r="AK22" s="13"/>
      <c r="AL22" s="16"/>
      <c r="AM22" s="13"/>
      <c r="AN22" s="17">
        <f t="shared" si="1"/>
        <v>133</v>
      </c>
      <c r="AO22" s="18">
        <f t="shared" si="1"/>
        <v>7</v>
      </c>
      <c r="AP22" s="10">
        <f t="shared" si="2"/>
        <v>5.2631578947368416</v>
      </c>
    </row>
    <row r="23" spans="1:42" ht="18" x14ac:dyDescent="0.25">
      <c r="A23" s="19"/>
      <c r="B23" s="41"/>
      <c r="C23" s="11" t="s">
        <v>30</v>
      </c>
      <c r="D23" s="22">
        <v>100</v>
      </c>
      <c r="E23" s="13"/>
      <c r="F23" s="16"/>
      <c r="G23" s="13"/>
      <c r="H23" s="14"/>
      <c r="I23" s="13"/>
      <c r="J23" s="16"/>
      <c r="K23" s="13"/>
      <c r="L23" s="16"/>
      <c r="M23" s="13"/>
      <c r="N23" s="16"/>
      <c r="O23" s="13"/>
      <c r="P23" s="16"/>
      <c r="Q23" s="13"/>
      <c r="R23" s="15"/>
      <c r="S23" s="13"/>
      <c r="T23" s="16"/>
      <c r="U23" s="13"/>
      <c r="V23" s="16"/>
      <c r="W23" s="13"/>
      <c r="X23" s="14"/>
      <c r="Y23" s="13"/>
      <c r="Z23" s="16"/>
      <c r="AA23" s="13"/>
      <c r="AB23" s="16"/>
      <c r="AC23" s="13"/>
      <c r="AD23" s="16"/>
      <c r="AE23" s="13"/>
      <c r="AF23" s="16"/>
      <c r="AG23" s="13"/>
      <c r="AH23" s="16"/>
      <c r="AI23" s="13"/>
      <c r="AJ23" s="16"/>
      <c r="AK23" s="13"/>
      <c r="AL23" s="16"/>
      <c r="AM23" s="13"/>
      <c r="AN23" s="17">
        <f t="shared" si="1"/>
        <v>100</v>
      </c>
      <c r="AO23" s="18">
        <f t="shared" si="1"/>
        <v>0</v>
      </c>
      <c r="AP23" s="10">
        <f t="shared" si="2"/>
        <v>0</v>
      </c>
    </row>
    <row r="24" spans="1:42" ht="18" x14ac:dyDescent="0.25">
      <c r="A24" s="19">
        <v>5</v>
      </c>
      <c r="B24" s="41"/>
      <c r="C24" s="20" t="s">
        <v>34</v>
      </c>
      <c r="D24" s="24">
        <f>D25+D26+D27+D28</f>
        <v>50</v>
      </c>
      <c r="E24" s="24">
        <f t="shared" ref="E24:AM24" si="6">E25+E26+E27+E28</f>
        <v>50</v>
      </c>
      <c r="F24" s="24">
        <f t="shared" si="6"/>
        <v>0</v>
      </c>
      <c r="G24" s="24">
        <f t="shared" si="6"/>
        <v>0</v>
      </c>
      <c r="H24" s="24">
        <f t="shared" si="6"/>
        <v>0</v>
      </c>
      <c r="I24" s="24">
        <f t="shared" si="6"/>
        <v>0</v>
      </c>
      <c r="J24" s="24">
        <f t="shared" si="6"/>
        <v>30</v>
      </c>
      <c r="K24" s="24">
        <f t="shared" si="6"/>
        <v>0</v>
      </c>
      <c r="L24" s="24">
        <f t="shared" si="6"/>
        <v>0</v>
      </c>
      <c r="M24" s="24">
        <f t="shared" si="6"/>
        <v>0</v>
      </c>
      <c r="N24" s="24">
        <f t="shared" si="6"/>
        <v>0</v>
      </c>
      <c r="O24" s="24">
        <f t="shared" si="6"/>
        <v>0</v>
      </c>
      <c r="P24" s="24">
        <f t="shared" si="6"/>
        <v>58</v>
      </c>
      <c r="Q24" s="24">
        <f t="shared" si="6"/>
        <v>58</v>
      </c>
      <c r="R24" s="24">
        <f t="shared" si="6"/>
        <v>20</v>
      </c>
      <c r="S24" s="24">
        <f t="shared" si="6"/>
        <v>20</v>
      </c>
      <c r="T24" s="24">
        <f t="shared" si="6"/>
        <v>14</v>
      </c>
      <c r="U24" s="24">
        <f t="shared" si="6"/>
        <v>0</v>
      </c>
      <c r="V24" s="24">
        <f t="shared" si="6"/>
        <v>0</v>
      </c>
      <c r="W24" s="24">
        <f t="shared" si="6"/>
        <v>0</v>
      </c>
      <c r="X24" s="24">
        <f t="shared" si="6"/>
        <v>96</v>
      </c>
      <c r="Y24" s="24">
        <f t="shared" si="6"/>
        <v>96</v>
      </c>
      <c r="Z24" s="24">
        <f t="shared" si="6"/>
        <v>0</v>
      </c>
      <c r="AA24" s="24">
        <f t="shared" si="6"/>
        <v>0</v>
      </c>
      <c r="AB24" s="24">
        <f t="shared" si="6"/>
        <v>58</v>
      </c>
      <c r="AC24" s="24">
        <f t="shared" si="6"/>
        <v>58</v>
      </c>
      <c r="AD24" s="24">
        <f t="shared" si="6"/>
        <v>0</v>
      </c>
      <c r="AE24" s="24">
        <f t="shared" si="6"/>
        <v>0</v>
      </c>
      <c r="AF24" s="24">
        <f t="shared" si="6"/>
        <v>0</v>
      </c>
      <c r="AG24" s="24">
        <f t="shared" si="6"/>
        <v>0</v>
      </c>
      <c r="AH24" s="24">
        <f t="shared" si="6"/>
        <v>500</v>
      </c>
      <c r="AI24" s="24">
        <f t="shared" si="6"/>
        <v>500</v>
      </c>
      <c r="AJ24" s="24">
        <f t="shared" si="6"/>
        <v>0</v>
      </c>
      <c r="AK24" s="24">
        <f t="shared" si="6"/>
        <v>0</v>
      </c>
      <c r="AL24" s="24">
        <f t="shared" si="6"/>
        <v>0</v>
      </c>
      <c r="AM24" s="24">
        <f t="shared" si="6"/>
        <v>0</v>
      </c>
      <c r="AN24" s="8">
        <f t="shared" si="1"/>
        <v>826</v>
      </c>
      <c r="AO24" s="9">
        <f t="shared" si="1"/>
        <v>782</v>
      </c>
      <c r="AP24" s="10">
        <f t="shared" si="2"/>
        <v>94.673123486682812</v>
      </c>
    </row>
    <row r="25" spans="1:42" ht="18" x14ac:dyDescent="0.25">
      <c r="A25" s="19"/>
      <c r="B25" s="41"/>
      <c r="C25" s="11" t="s">
        <v>27</v>
      </c>
      <c r="D25" s="22"/>
      <c r="E25" s="13"/>
      <c r="F25" s="14"/>
      <c r="G25" s="13"/>
      <c r="H25" s="14"/>
      <c r="I25" s="13"/>
      <c r="J25" s="14"/>
      <c r="K25" s="13"/>
      <c r="L25" s="14"/>
      <c r="M25" s="13"/>
      <c r="N25" s="16"/>
      <c r="O25" s="13"/>
      <c r="P25" s="16">
        <v>3</v>
      </c>
      <c r="Q25" s="13">
        <v>3</v>
      </c>
      <c r="R25" s="15">
        <v>2</v>
      </c>
      <c r="S25" s="13">
        <v>2</v>
      </c>
      <c r="T25" s="14"/>
      <c r="U25" s="13"/>
      <c r="V25" s="14"/>
      <c r="W25" s="13"/>
      <c r="X25" s="14">
        <v>3</v>
      </c>
      <c r="Y25" s="13">
        <v>3</v>
      </c>
      <c r="Z25" s="14"/>
      <c r="AA25" s="13"/>
      <c r="AB25" s="14">
        <v>16</v>
      </c>
      <c r="AC25" s="13">
        <v>16</v>
      </c>
      <c r="AD25" s="16"/>
      <c r="AE25" s="13"/>
      <c r="AF25" s="16"/>
      <c r="AG25" s="13"/>
      <c r="AH25" s="14"/>
      <c r="AI25" s="13"/>
      <c r="AJ25" s="16"/>
      <c r="AK25" s="13"/>
      <c r="AL25" s="16"/>
      <c r="AM25" s="13"/>
      <c r="AN25" s="17">
        <f t="shared" si="1"/>
        <v>24</v>
      </c>
      <c r="AO25" s="18">
        <f t="shared" si="1"/>
        <v>24</v>
      </c>
      <c r="AP25" s="10">
        <f t="shared" si="2"/>
        <v>100</v>
      </c>
    </row>
    <row r="26" spans="1:42" ht="18" x14ac:dyDescent="0.25">
      <c r="A26" s="19"/>
      <c r="B26" s="41"/>
      <c r="C26" s="11" t="s">
        <v>28</v>
      </c>
      <c r="D26" s="22"/>
      <c r="E26" s="13"/>
      <c r="F26" s="14"/>
      <c r="G26" s="13"/>
      <c r="H26" s="14"/>
      <c r="I26" s="13"/>
      <c r="J26" s="14"/>
      <c r="K26" s="13"/>
      <c r="L26" s="14"/>
      <c r="M26" s="13"/>
      <c r="N26" s="16"/>
      <c r="O26" s="13"/>
      <c r="P26" s="16">
        <v>15</v>
      </c>
      <c r="Q26" s="13">
        <v>15</v>
      </c>
      <c r="R26" s="15">
        <v>4</v>
      </c>
      <c r="S26" s="13">
        <v>4</v>
      </c>
      <c r="T26" s="14">
        <v>3</v>
      </c>
      <c r="U26" s="13"/>
      <c r="V26" s="14"/>
      <c r="W26" s="13"/>
      <c r="X26" s="14">
        <v>15</v>
      </c>
      <c r="Y26" s="13">
        <v>15</v>
      </c>
      <c r="Z26" s="14"/>
      <c r="AA26" s="13"/>
      <c r="AB26" s="14">
        <v>16</v>
      </c>
      <c r="AC26" s="13">
        <v>16</v>
      </c>
      <c r="AD26" s="16"/>
      <c r="AE26" s="13"/>
      <c r="AF26" s="16"/>
      <c r="AG26" s="13"/>
      <c r="AH26" s="14"/>
      <c r="AI26" s="13"/>
      <c r="AJ26" s="16"/>
      <c r="AK26" s="13"/>
      <c r="AL26" s="16"/>
      <c r="AM26" s="13"/>
      <c r="AN26" s="17">
        <f t="shared" si="1"/>
        <v>53</v>
      </c>
      <c r="AO26" s="18">
        <f t="shared" si="1"/>
        <v>50</v>
      </c>
      <c r="AP26" s="10">
        <f t="shared" si="2"/>
        <v>94.339622641509436</v>
      </c>
    </row>
    <row r="27" spans="1:42" ht="18" x14ac:dyDescent="0.25">
      <c r="A27" s="19"/>
      <c r="B27" s="41"/>
      <c r="C27" s="11" t="s">
        <v>29</v>
      </c>
      <c r="D27" s="22">
        <v>20</v>
      </c>
      <c r="E27" s="13">
        <v>20</v>
      </c>
      <c r="F27" s="14"/>
      <c r="G27" s="13"/>
      <c r="H27" s="14"/>
      <c r="I27" s="13"/>
      <c r="J27" s="14">
        <v>30</v>
      </c>
      <c r="K27" s="13"/>
      <c r="L27" s="14"/>
      <c r="M27" s="13"/>
      <c r="N27" s="16"/>
      <c r="O27" s="13"/>
      <c r="P27" s="16">
        <v>30</v>
      </c>
      <c r="Q27" s="13">
        <v>30</v>
      </c>
      <c r="R27" s="15">
        <v>8</v>
      </c>
      <c r="S27" s="13">
        <v>8</v>
      </c>
      <c r="T27" s="14">
        <v>5</v>
      </c>
      <c r="U27" s="13"/>
      <c r="V27" s="14"/>
      <c r="W27" s="13"/>
      <c r="X27" s="14">
        <v>56</v>
      </c>
      <c r="Y27" s="13">
        <v>56</v>
      </c>
      <c r="Z27" s="14"/>
      <c r="AA27" s="13"/>
      <c r="AB27" s="14">
        <v>26</v>
      </c>
      <c r="AC27" s="13">
        <v>26</v>
      </c>
      <c r="AD27" s="16"/>
      <c r="AE27" s="13"/>
      <c r="AF27" s="16"/>
      <c r="AG27" s="13"/>
      <c r="AH27" s="14">
        <v>350</v>
      </c>
      <c r="AI27" s="13">
        <v>350</v>
      </c>
      <c r="AJ27" s="16"/>
      <c r="AK27" s="13"/>
      <c r="AL27" s="16"/>
      <c r="AM27" s="13"/>
      <c r="AN27" s="17">
        <f t="shared" si="1"/>
        <v>525</v>
      </c>
      <c r="AO27" s="18">
        <f t="shared" si="1"/>
        <v>490</v>
      </c>
      <c r="AP27" s="10">
        <f t="shared" si="2"/>
        <v>93.333333333333329</v>
      </c>
    </row>
    <row r="28" spans="1:42" ht="18" x14ac:dyDescent="0.25">
      <c r="A28" s="19"/>
      <c r="B28" s="41"/>
      <c r="C28" s="11" t="s">
        <v>30</v>
      </c>
      <c r="D28" s="22">
        <v>30</v>
      </c>
      <c r="E28" s="13">
        <v>30</v>
      </c>
      <c r="F28" s="14"/>
      <c r="G28" s="13"/>
      <c r="H28" s="14"/>
      <c r="I28" s="13"/>
      <c r="J28" s="14"/>
      <c r="K28" s="13"/>
      <c r="L28" s="14"/>
      <c r="M28" s="13"/>
      <c r="N28" s="16"/>
      <c r="O28" s="13"/>
      <c r="P28" s="16">
        <v>10</v>
      </c>
      <c r="Q28" s="13">
        <v>10</v>
      </c>
      <c r="R28" s="15">
        <v>6</v>
      </c>
      <c r="S28" s="13">
        <v>6</v>
      </c>
      <c r="T28" s="14">
        <v>6</v>
      </c>
      <c r="U28" s="13"/>
      <c r="V28" s="14"/>
      <c r="W28" s="13"/>
      <c r="X28" s="14">
        <v>22</v>
      </c>
      <c r="Y28" s="13">
        <v>22</v>
      </c>
      <c r="Z28" s="14"/>
      <c r="AA28" s="13"/>
      <c r="AB28" s="14"/>
      <c r="AC28" s="13"/>
      <c r="AD28" s="16"/>
      <c r="AE28" s="13"/>
      <c r="AF28" s="16"/>
      <c r="AG28" s="13"/>
      <c r="AH28" s="14">
        <v>150</v>
      </c>
      <c r="AI28" s="13">
        <v>150</v>
      </c>
      <c r="AJ28" s="16"/>
      <c r="AK28" s="13"/>
      <c r="AL28" s="16"/>
      <c r="AM28" s="13"/>
      <c r="AN28" s="17">
        <f t="shared" si="1"/>
        <v>224</v>
      </c>
      <c r="AO28" s="18">
        <f t="shared" si="1"/>
        <v>218</v>
      </c>
      <c r="AP28" s="10">
        <f t="shared" si="2"/>
        <v>97.321428571428569</v>
      </c>
    </row>
    <row r="29" spans="1:42" ht="18" x14ac:dyDescent="0.25">
      <c r="A29" s="19"/>
      <c r="B29" s="41"/>
      <c r="C29" s="20" t="s">
        <v>35</v>
      </c>
      <c r="D29" s="21">
        <f>D30+D31+D32+D33</f>
        <v>15</v>
      </c>
      <c r="E29" s="21">
        <f t="shared" ref="E29:AM29" si="7">E30+E31+E32+E33</f>
        <v>15</v>
      </c>
      <c r="F29" s="21">
        <f t="shared" si="7"/>
        <v>0</v>
      </c>
      <c r="G29" s="21">
        <f t="shared" si="7"/>
        <v>0</v>
      </c>
      <c r="H29" s="21">
        <f t="shared" si="7"/>
        <v>50</v>
      </c>
      <c r="I29" s="21">
        <f t="shared" si="7"/>
        <v>50</v>
      </c>
      <c r="J29" s="21">
        <f t="shared" si="7"/>
        <v>0</v>
      </c>
      <c r="K29" s="21">
        <f t="shared" si="7"/>
        <v>0</v>
      </c>
      <c r="L29" s="21">
        <f t="shared" si="7"/>
        <v>0</v>
      </c>
      <c r="M29" s="21">
        <f t="shared" si="7"/>
        <v>0</v>
      </c>
      <c r="N29" s="21">
        <f t="shared" si="7"/>
        <v>0</v>
      </c>
      <c r="O29" s="21">
        <f t="shared" si="7"/>
        <v>0</v>
      </c>
      <c r="P29" s="21">
        <f t="shared" si="7"/>
        <v>0</v>
      </c>
      <c r="Q29" s="21">
        <f t="shared" si="7"/>
        <v>0</v>
      </c>
      <c r="R29" s="21">
        <f t="shared" si="7"/>
        <v>10</v>
      </c>
      <c r="S29" s="21">
        <f t="shared" si="7"/>
        <v>0</v>
      </c>
      <c r="T29" s="21">
        <f t="shared" si="7"/>
        <v>0</v>
      </c>
      <c r="U29" s="21">
        <f t="shared" si="7"/>
        <v>0</v>
      </c>
      <c r="V29" s="21">
        <f t="shared" si="7"/>
        <v>0</v>
      </c>
      <c r="W29" s="21">
        <f t="shared" si="7"/>
        <v>0</v>
      </c>
      <c r="X29" s="21">
        <f t="shared" si="7"/>
        <v>0</v>
      </c>
      <c r="Y29" s="21">
        <f t="shared" si="7"/>
        <v>0</v>
      </c>
      <c r="Z29" s="21">
        <f t="shared" si="7"/>
        <v>0</v>
      </c>
      <c r="AA29" s="21">
        <f t="shared" si="7"/>
        <v>0</v>
      </c>
      <c r="AB29" s="21">
        <f t="shared" si="7"/>
        <v>0</v>
      </c>
      <c r="AC29" s="21">
        <f t="shared" si="7"/>
        <v>0</v>
      </c>
      <c r="AD29" s="21">
        <f t="shared" si="7"/>
        <v>0</v>
      </c>
      <c r="AE29" s="21">
        <f t="shared" si="7"/>
        <v>0</v>
      </c>
      <c r="AF29" s="21">
        <f t="shared" si="7"/>
        <v>0</v>
      </c>
      <c r="AG29" s="21">
        <f t="shared" si="7"/>
        <v>0</v>
      </c>
      <c r="AH29" s="21">
        <f t="shared" si="7"/>
        <v>0</v>
      </c>
      <c r="AI29" s="21">
        <f t="shared" si="7"/>
        <v>0</v>
      </c>
      <c r="AJ29" s="21">
        <f t="shared" si="7"/>
        <v>0</v>
      </c>
      <c r="AK29" s="21">
        <f t="shared" si="7"/>
        <v>0</v>
      </c>
      <c r="AL29" s="21">
        <f t="shared" si="7"/>
        <v>0</v>
      </c>
      <c r="AM29" s="21">
        <f t="shared" si="7"/>
        <v>0</v>
      </c>
      <c r="AN29" s="8">
        <f t="shared" si="1"/>
        <v>75</v>
      </c>
      <c r="AO29" s="9">
        <f t="shared" si="1"/>
        <v>65</v>
      </c>
      <c r="AP29" s="10">
        <f t="shared" si="2"/>
        <v>86.666666666666671</v>
      </c>
    </row>
    <row r="30" spans="1:42" ht="18" hidden="1" x14ac:dyDescent="0.25">
      <c r="A30" s="19"/>
      <c r="B30" s="41"/>
      <c r="C30" s="11" t="s">
        <v>27</v>
      </c>
      <c r="D30" s="22"/>
      <c r="E30" s="13"/>
      <c r="F30" s="14"/>
      <c r="G30" s="13"/>
      <c r="H30" s="14"/>
      <c r="I30" s="13"/>
      <c r="J30" s="16"/>
      <c r="K30" s="13"/>
      <c r="L30" s="16"/>
      <c r="M30" s="13"/>
      <c r="N30" s="16"/>
      <c r="O30" s="13"/>
      <c r="P30" s="16"/>
      <c r="Q30" s="13"/>
      <c r="R30" s="15"/>
      <c r="S30" s="13"/>
      <c r="T30" s="16"/>
      <c r="U30" s="13"/>
      <c r="V30" s="16"/>
      <c r="W30" s="13"/>
      <c r="X30" s="16"/>
      <c r="Y30" s="13"/>
      <c r="Z30" s="14"/>
      <c r="AA30" s="13"/>
      <c r="AB30" s="14"/>
      <c r="AC30" s="13"/>
      <c r="AD30" s="16"/>
      <c r="AE30" s="13"/>
      <c r="AF30" s="16"/>
      <c r="AG30" s="13"/>
      <c r="AH30" s="16"/>
      <c r="AI30" s="13"/>
      <c r="AJ30" s="16"/>
      <c r="AK30" s="13"/>
      <c r="AL30" s="16"/>
      <c r="AM30" s="13"/>
      <c r="AN30" s="17">
        <f t="shared" si="1"/>
        <v>0</v>
      </c>
      <c r="AO30" s="18">
        <f t="shared" si="1"/>
        <v>0</v>
      </c>
      <c r="AP30" s="10">
        <f t="shared" si="2"/>
        <v>0</v>
      </c>
    </row>
    <row r="31" spans="1:42" ht="18" x14ac:dyDescent="0.25">
      <c r="A31" s="19"/>
      <c r="B31" s="41"/>
      <c r="C31" s="11" t="s">
        <v>28</v>
      </c>
      <c r="D31" s="22">
        <v>7</v>
      </c>
      <c r="E31" s="13">
        <v>7</v>
      </c>
      <c r="F31" s="14"/>
      <c r="G31" s="13"/>
      <c r="H31" s="14"/>
      <c r="I31" s="13"/>
      <c r="J31" s="16"/>
      <c r="K31" s="13"/>
      <c r="L31" s="16"/>
      <c r="M31" s="13"/>
      <c r="N31" s="16"/>
      <c r="O31" s="13"/>
      <c r="P31" s="16"/>
      <c r="Q31" s="13"/>
      <c r="R31" s="15">
        <v>2</v>
      </c>
      <c r="S31" s="13"/>
      <c r="T31" s="16"/>
      <c r="U31" s="13"/>
      <c r="V31" s="16"/>
      <c r="W31" s="13"/>
      <c r="X31" s="16"/>
      <c r="Y31" s="13"/>
      <c r="Z31" s="14"/>
      <c r="AA31" s="13"/>
      <c r="AB31" s="14"/>
      <c r="AC31" s="13"/>
      <c r="AD31" s="16"/>
      <c r="AE31" s="13"/>
      <c r="AF31" s="16"/>
      <c r="AG31" s="13"/>
      <c r="AH31" s="16"/>
      <c r="AI31" s="13"/>
      <c r="AJ31" s="16"/>
      <c r="AK31" s="13"/>
      <c r="AL31" s="16"/>
      <c r="AM31" s="13"/>
      <c r="AN31" s="17">
        <f t="shared" si="1"/>
        <v>9</v>
      </c>
      <c r="AO31" s="18">
        <f t="shared" si="1"/>
        <v>7</v>
      </c>
      <c r="AP31" s="10">
        <f t="shared" si="2"/>
        <v>77.777777777777786</v>
      </c>
    </row>
    <row r="32" spans="1:42" ht="18" x14ac:dyDescent="0.25">
      <c r="A32" s="19"/>
      <c r="B32" s="41"/>
      <c r="C32" s="11" t="s">
        <v>29</v>
      </c>
      <c r="D32" s="22">
        <v>8</v>
      </c>
      <c r="E32" s="13">
        <v>8</v>
      </c>
      <c r="F32" s="14"/>
      <c r="G32" s="13"/>
      <c r="H32" s="14"/>
      <c r="I32" s="13"/>
      <c r="J32" s="16"/>
      <c r="K32" s="13"/>
      <c r="L32" s="16"/>
      <c r="M32" s="13"/>
      <c r="N32" s="16"/>
      <c r="O32" s="13"/>
      <c r="P32" s="16"/>
      <c r="Q32" s="13"/>
      <c r="R32" s="15">
        <v>6</v>
      </c>
      <c r="S32" s="13"/>
      <c r="T32" s="16"/>
      <c r="U32" s="13"/>
      <c r="V32" s="16"/>
      <c r="W32" s="13"/>
      <c r="X32" s="16"/>
      <c r="Y32" s="13"/>
      <c r="Z32" s="14"/>
      <c r="AA32" s="13"/>
      <c r="AB32" s="14"/>
      <c r="AC32" s="13"/>
      <c r="AD32" s="16"/>
      <c r="AE32" s="13"/>
      <c r="AF32" s="16"/>
      <c r="AG32" s="13"/>
      <c r="AH32" s="16"/>
      <c r="AI32" s="13"/>
      <c r="AJ32" s="16"/>
      <c r="AK32" s="13"/>
      <c r="AL32" s="16"/>
      <c r="AM32" s="13"/>
      <c r="AN32" s="17">
        <f t="shared" si="1"/>
        <v>14</v>
      </c>
      <c r="AO32" s="18">
        <f t="shared" si="1"/>
        <v>8</v>
      </c>
      <c r="AP32" s="10">
        <f t="shared" si="2"/>
        <v>57.142857142857139</v>
      </c>
    </row>
    <row r="33" spans="1:42" ht="18" x14ac:dyDescent="0.25">
      <c r="A33" s="19"/>
      <c r="B33" s="41"/>
      <c r="C33" s="11" t="s">
        <v>30</v>
      </c>
      <c r="D33" s="22"/>
      <c r="E33" s="13"/>
      <c r="F33" s="14"/>
      <c r="G33" s="13"/>
      <c r="H33" s="14">
        <v>50</v>
      </c>
      <c r="I33" s="13">
        <v>50</v>
      </c>
      <c r="J33" s="16"/>
      <c r="K33" s="13"/>
      <c r="L33" s="16"/>
      <c r="M33" s="13"/>
      <c r="N33" s="16"/>
      <c r="O33" s="13"/>
      <c r="P33" s="16"/>
      <c r="Q33" s="13"/>
      <c r="R33" s="15">
        <v>2</v>
      </c>
      <c r="S33" s="13"/>
      <c r="T33" s="16"/>
      <c r="U33" s="13"/>
      <c r="V33" s="16"/>
      <c r="W33" s="13"/>
      <c r="X33" s="16"/>
      <c r="Y33" s="13"/>
      <c r="Z33" s="14"/>
      <c r="AA33" s="13"/>
      <c r="AB33" s="14"/>
      <c r="AC33" s="13"/>
      <c r="AD33" s="16"/>
      <c r="AE33" s="13"/>
      <c r="AF33" s="16"/>
      <c r="AG33" s="13"/>
      <c r="AH33" s="16"/>
      <c r="AI33" s="13"/>
      <c r="AJ33" s="16"/>
      <c r="AK33" s="13"/>
      <c r="AL33" s="16"/>
      <c r="AM33" s="13"/>
      <c r="AN33" s="17">
        <f t="shared" si="1"/>
        <v>52</v>
      </c>
      <c r="AO33" s="18">
        <f t="shared" si="1"/>
        <v>50</v>
      </c>
      <c r="AP33" s="10">
        <f t="shared" si="2"/>
        <v>96.15384615384616</v>
      </c>
    </row>
    <row r="34" spans="1:42" ht="18" x14ac:dyDescent="0.25">
      <c r="A34" s="19">
        <v>6</v>
      </c>
      <c r="B34" s="41"/>
      <c r="C34" s="20" t="s">
        <v>36</v>
      </c>
      <c r="D34" s="21">
        <f>D35+D36+D37+D38</f>
        <v>1530</v>
      </c>
      <c r="E34" s="21">
        <f t="shared" ref="E34:AM34" si="8">E35+E36+E37+E38</f>
        <v>1345</v>
      </c>
      <c r="F34" s="21">
        <f t="shared" si="8"/>
        <v>50</v>
      </c>
      <c r="G34" s="21">
        <f t="shared" si="8"/>
        <v>50</v>
      </c>
      <c r="H34" s="21">
        <f t="shared" si="8"/>
        <v>150</v>
      </c>
      <c r="I34" s="21">
        <f t="shared" si="8"/>
        <v>0</v>
      </c>
      <c r="J34" s="21">
        <f t="shared" si="8"/>
        <v>0</v>
      </c>
      <c r="K34" s="21">
        <f t="shared" si="8"/>
        <v>0</v>
      </c>
      <c r="L34" s="21">
        <f t="shared" si="8"/>
        <v>78</v>
      </c>
      <c r="M34" s="21">
        <f t="shared" si="8"/>
        <v>0</v>
      </c>
      <c r="N34" s="21">
        <f t="shared" si="8"/>
        <v>0</v>
      </c>
      <c r="O34" s="21">
        <f t="shared" si="8"/>
        <v>0</v>
      </c>
      <c r="P34" s="21">
        <f t="shared" si="8"/>
        <v>0</v>
      </c>
      <c r="Q34" s="21">
        <f t="shared" si="8"/>
        <v>0</v>
      </c>
      <c r="R34" s="21">
        <f t="shared" si="8"/>
        <v>70</v>
      </c>
      <c r="S34" s="21">
        <f t="shared" si="8"/>
        <v>40</v>
      </c>
      <c r="T34" s="21">
        <f t="shared" si="8"/>
        <v>0</v>
      </c>
      <c r="U34" s="21">
        <f t="shared" si="8"/>
        <v>0</v>
      </c>
      <c r="V34" s="21">
        <f t="shared" si="8"/>
        <v>0</v>
      </c>
      <c r="W34" s="21">
        <f t="shared" si="8"/>
        <v>0</v>
      </c>
      <c r="X34" s="21">
        <f t="shared" si="8"/>
        <v>0</v>
      </c>
      <c r="Y34" s="21">
        <f t="shared" si="8"/>
        <v>0</v>
      </c>
      <c r="Z34" s="21">
        <f t="shared" si="8"/>
        <v>0</v>
      </c>
      <c r="AA34" s="21">
        <f t="shared" si="8"/>
        <v>0</v>
      </c>
      <c r="AB34" s="21">
        <f t="shared" si="8"/>
        <v>400</v>
      </c>
      <c r="AC34" s="21">
        <f t="shared" si="8"/>
        <v>0</v>
      </c>
      <c r="AD34" s="21">
        <f t="shared" si="8"/>
        <v>50</v>
      </c>
      <c r="AE34" s="21">
        <f t="shared" si="8"/>
        <v>0</v>
      </c>
      <c r="AF34" s="21">
        <f t="shared" si="8"/>
        <v>50</v>
      </c>
      <c r="AG34" s="21">
        <f t="shared" si="8"/>
        <v>0</v>
      </c>
      <c r="AH34" s="21">
        <f t="shared" si="8"/>
        <v>120</v>
      </c>
      <c r="AI34" s="21">
        <f t="shared" si="8"/>
        <v>120</v>
      </c>
      <c r="AJ34" s="21">
        <f t="shared" si="8"/>
        <v>0</v>
      </c>
      <c r="AK34" s="21">
        <f t="shared" si="8"/>
        <v>0</v>
      </c>
      <c r="AL34" s="21">
        <f t="shared" si="8"/>
        <v>0</v>
      </c>
      <c r="AM34" s="21">
        <f t="shared" si="8"/>
        <v>0</v>
      </c>
      <c r="AN34" s="8">
        <f t="shared" si="1"/>
        <v>2498</v>
      </c>
      <c r="AO34" s="9">
        <f t="shared" si="1"/>
        <v>1555</v>
      </c>
      <c r="AP34" s="10">
        <f t="shared" si="2"/>
        <v>62.249799839871898</v>
      </c>
    </row>
    <row r="35" spans="1:42" ht="18" x14ac:dyDescent="0.25">
      <c r="A35" s="19"/>
      <c r="B35" s="41"/>
      <c r="C35" s="11" t="s">
        <v>27</v>
      </c>
      <c r="D35" s="22">
        <v>60</v>
      </c>
      <c r="E35" s="13">
        <v>60</v>
      </c>
      <c r="F35" s="14"/>
      <c r="G35" s="13"/>
      <c r="H35" s="14"/>
      <c r="I35" s="13"/>
      <c r="J35" s="16"/>
      <c r="K35" s="13"/>
      <c r="L35" s="14"/>
      <c r="M35" s="13"/>
      <c r="N35" s="16"/>
      <c r="O35" s="13"/>
      <c r="P35" s="16"/>
      <c r="Q35" s="13"/>
      <c r="R35" s="15">
        <v>6</v>
      </c>
      <c r="S35" s="13">
        <v>2</v>
      </c>
      <c r="T35" s="14"/>
      <c r="U35" s="13"/>
      <c r="V35" s="14"/>
      <c r="W35" s="13"/>
      <c r="X35" s="14"/>
      <c r="Y35" s="13"/>
      <c r="Z35" s="14"/>
      <c r="AA35" s="13"/>
      <c r="AB35" s="14">
        <v>80</v>
      </c>
      <c r="AC35" s="13"/>
      <c r="AD35" s="14"/>
      <c r="AE35" s="13"/>
      <c r="AF35" s="14"/>
      <c r="AG35" s="13"/>
      <c r="AH35" s="16">
        <v>28</v>
      </c>
      <c r="AI35" s="13">
        <v>28</v>
      </c>
      <c r="AJ35" s="14"/>
      <c r="AK35" s="13"/>
      <c r="AL35" s="14"/>
      <c r="AM35" s="13"/>
      <c r="AN35" s="17">
        <f t="shared" si="1"/>
        <v>174</v>
      </c>
      <c r="AO35" s="18">
        <f t="shared" si="1"/>
        <v>90</v>
      </c>
      <c r="AP35" s="10">
        <f t="shared" si="2"/>
        <v>51.724137931034484</v>
      </c>
    </row>
    <row r="36" spans="1:42" ht="18" x14ac:dyDescent="0.25">
      <c r="A36" s="19"/>
      <c r="B36" s="41"/>
      <c r="C36" s="11" t="s">
        <v>28</v>
      </c>
      <c r="D36" s="22">
        <v>305</v>
      </c>
      <c r="E36" s="13">
        <v>270</v>
      </c>
      <c r="F36" s="14"/>
      <c r="G36" s="13"/>
      <c r="H36" s="14">
        <v>30</v>
      </c>
      <c r="I36" s="13"/>
      <c r="J36" s="16"/>
      <c r="K36" s="13"/>
      <c r="L36" s="14">
        <v>6</v>
      </c>
      <c r="M36" s="13"/>
      <c r="N36" s="16"/>
      <c r="O36" s="13"/>
      <c r="P36" s="16"/>
      <c r="Q36" s="13"/>
      <c r="R36" s="15">
        <v>24</v>
      </c>
      <c r="S36" s="13">
        <v>14</v>
      </c>
      <c r="T36" s="14"/>
      <c r="U36" s="13"/>
      <c r="V36" s="14"/>
      <c r="W36" s="13"/>
      <c r="X36" s="14"/>
      <c r="Y36" s="13"/>
      <c r="Z36" s="14"/>
      <c r="AA36" s="13"/>
      <c r="AB36" s="14">
        <v>160</v>
      </c>
      <c r="AC36" s="13"/>
      <c r="AD36" s="14"/>
      <c r="AE36" s="13"/>
      <c r="AF36" s="14">
        <v>12</v>
      </c>
      <c r="AG36" s="13"/>
      <c r="AH36" s="16">
        <v>44</v>
      </c>
      <c r="AI36" s="13">
        <v>44</v>
      </c>
      <c r="AJ36" s="14"/>
      <c r="AK36" s="13"/>
      <c r="AL36" s="14"/>
      <c r="AM36" s="13"/>
      <c r="AN36" s="17">
        <f t="shared" si="1"/>
        <v>581</v>
      </c>
      <c r="AO36" s="18">
        <f t="shared" si="1"/>
        <v>328</v>
      </c>
      <c r="AP36" s="10">
        <f t="shared" si="2"/>
        <v>56.454388984509464</v>
      </c>
    </row>
    <row r="37" spans="1:42" ht="18" x14ac:dyDescent="0.25">
      <c r="A37" s="19"/>
      <c r="B37" s="41"/>
      <c r="C37" s="11" t="s">
        <v>29</v>
      </c>
      <c r="D37" s="22">
        <v>780</v>
      </c>
      <c r="E37" s="13">
        <v>780</v>
      </c>
      <c r="F37" s="14"/>
      <c r="G37" s="13"/>
      <c r="H37" s="14">
        <v>36</v>
      </c>
      <c r="I37" s="13"/>
      <c r="J37" s="16"/>
      <c r="K37" s="13"/>
      <c r="L37" s="14">
        <v>72</v>
      </c>
      <c r="M37" s="13"/>
      <c r="N37" s="16"/>
      <c r="O37" s="13"/>
      <c r="P37" s="16"/>
      <c r="Q37" s="13"/>
      <c r="R37" s="15">
        <v>30</v>
      </c>
      <c r="S37" s="13">
        <v>19</v>
      </c>
      <c r="T37" s="14"/>
      <c r="U37" s="13"/>
      <c r="V37" s="14"/>
      <c r="W37" s="13"/>
      <c r="X37" s="14"/>
      <c r="Y37" s="13"/>
      <c r="Z37" s="14"/>
      <c r="AA37" s="13"/>
      <c r="AB37" s="14">
        <v>160</v>
      </c>
      <c r="AC37" s="13"/>
      <c r="AD37" s="14">
        <v>20</v>
      </c>
      <c r="AE37" s="13"/>
      <c r="AF37" s="14">
        <v>28</v>
      </c>
      <c r="AG37" s="13"/>
      <c r="AH37" s="16">
        <v>48</v>
      </c>
      <c r="AI37" s="13">
        <v>48</v>
      </c>
      <c r="AJ37" s="14"/>
      <c r="AK37" s="13"/>
      <c r="AL37" s="14"/>
      <c r="AM37" s="13"/>
      <c r="AN37" s="17">
        <f t="shared" si="1"/>
        <v>1174</v>
      </c>
      <c r="AO37" s="18">
        <f t="shared" si="1"/>
        <v>847</v>
      </c>
      <c r="AP37" s="10">
        <f t="shared" si="2"/>
        <v>72.146507666098799</v>
      </c>
    </row>
    <row r="38" spans="1:42" ht="18" x14ac:dyDescent="0.25">
      <c r="A38" s="19"/>
      <c r="B38" s="41"/>
      <c r="C38" s="11" t="s">
        <v>30</v>
      </c>
      <c r="D38" s="22">
        <v>385</v>
      </c>
      <c r="E38" s="13">
        <v>235</v>
      </c>
      <c r="F38" s="14">
        <v>50</v>
      </c>
      <c r="G38" s="13">
        <v>50</v>
      </c>
      <c r="H38" s="14">
        <v>84</v>
      </c>
      <c r="I38" s="13"/>
      <c r="J38" s="16"/>
      <c r="K38" s="13"/>
      <c r="L38" s="14"/>
      <c r="M38" s="13"/>
      <c r="N38" s="16"/>
      <c r="O38" s="13"/>
      <c r="P38" s="16"/>
      <c r="Q38" s="13"/>
      <c r="R38" s="15">
        <v>10</v>
      </c>
      <c r="S38" s="13">
        <v>5</v>
      </c>
      <c r="T38" s="14"/>
      <c r="U38" s="13"/>
      <c r="V38" s="14"/>
      <c r="W38" s="13"/>
      <c r="X38" s="14"/>
      <c r="Y38" s="13"/>
      <c r="Z38" s="14"/>
      <c r="AA38" s="13"/>
      <c r="AB38" s="14"/>
      <c r="AC38" s="13"/>
      <c r="AD38" s="14">
        <v>30</v>
      </c>
      <c r="AE38" s="13"/>
      <c r="AF38" s="14">
        <v>10</v>
      </c>
      <c r="AG38" s="13"/>
      <c r="AH38" s="16"/>
      <c r="AI38" s="13"/>
      <c r="AJ38" s="14"/>
      <c r="AK38" s="13"/>
      <c r="AL38" s="14"/>
      <c r="AM38" s="13"/>
      <c r="AN38" s="17">
        <f t="shared" si="1"/>
        <v>569</v>
      </c>
      <c r="AO38" s="18">
        <f t="shared" si="1"/>
        <v>290</v>
      </c>
      <c r="AP38" s="10">
        <f t="shared" si="2"/>
        <v>50.966608084358519</v>
      </c>
    </row>
    <row r="39" spans="1:42" ht="18" x14ac:dyDescent="0.25">
      <c r="A39" s="19">
        <v>7</v>
      </c>
      <c r="B39" s="41"/>
      <c r="C39" s="25" t="s">
        <v>37</v>
      </c>
      <c r="D39" s="21">
        <f>D40+D41+D42+D43</f>
        <v>50</v>
      </c>
      <c r="E39" s="21">
        <f t="shared" ref="E39:AM39" si="9">E40+E41+E42+E43</f>
        <v>50</v>
      </c>
      <c r="F39" s="21">
        <f t="shared" si="9"/>
        <v>0</v>
      </c>
      <c r="G39" s="21">
        <f t="shared" si="9"/>
        <v>0</v>
      </c>
      <c r="H39" s="21">
        <f t="shared" si="9"/>
        <v>38</v>
      </c>
      <c r="I39" s="21">
        <f t="shared" si="9"/>
        <v>38</v>
      </c>
      <c r="J39" s="21">
        <f t="shared" si="9"/>
        <v>0</v>
      </c>
      <c r="K39" s="21">
        <f t="shared" si="9"/>
        <v>0</v>
      </c>
      <c r="L39" s="21">
        <f t="shared" si="9"/>
        <v>0</v>
      </c>
      <c r="M39" s="21">
        <f t="shared" si="9"/>
        <v>0</v>
      </c>
      <c r="N39" s="21">
        <f t="shared" si="9"/>
        <v>0</v>
      </c>
      <c r="O39" s="21">
        <f t="shared" si="9"/>
        <v>0</v>
      </c>
      <c r="P39" s="21">
        <f t="shared" si="9"/>
        <v>0</v>
      </c>
      <c r="Q39" s="21">
        <f t="shared" si="9"/>
        <v>0</v>
      </c>
      <c r="R39" s="21">
        <f t="shared" si="9"/>
        <v>0</v>
      </c>
      <c r="S39" s="21">
        <f t="shared" si="9"/>
        <v>0</v>
      </c>
      <c r="T39" s="21">
        <f t="shared" si="9"/>
        <v>0</v>
      </c>
      <c r="U39" s="21">
        <f t="shared" si="9"/>
        <v>0</v>
      </c>
      <c r="V39" s="21">
        <f t="shared" si="9"/>
        <v>0</v>
      </c>
      <c r="W39" s="21">
        <f t="shared" si="9"/>
        <v>0</v>
      </c>
      <c r="X39" s="21">
        <f t="shared" si="9"/>
        <v>0</v>
      </c>
      <c r="Y39" s="21">
        <f t="shared" si="9"/>
        <v>0</v>
      </c>
      <c r="Z39" s="21">
        <f t="shared" si="9"/>
        <v>0</v>
      </c>
      <c r="AA39" s="21">
        <f t="shared" si="9"/>
        <v>0</v>
      </c>
      <c r="AB39" s="21">
        <f t="shared" si="9"/>
        <v>0</v>
      </c>
      <c r="AC39" s="21">
        <f t="shared" si="9"/>
        <v>0</v>
      </c>
      <c r="AD39" s="21">
        <f t="shared" si="9"/>
        <v>0</v>
      </c>
      <c r="AE39" s="21">
        <f t="shared" si="9"/>
        <v>0</v>
      </c>
      <c r="AF39" s="21">
        <f t="shared" si="9"/>
        <v>0</v>
      </c>
      <c r="AG39" s="21">
        <f t="shared" si="9"/>
        <v>0</v>
      </c>
      <c r="AH39" s="21">
        <f t="shared" si="9"/>
        <v>0</v>
      </c>
      <c r="AI39" s="21">
        <f t="shared" si="9"/>
        <v>0</v>
      </c>
      <c r="AJ39" s="21">
        <f t="shared" si="9"/>
        <v>0</v>
      </c>
      <c r="AK39" s="21">
        <f t="shared" si="9"/>
        <v>0</v>
      </c>
      <c r="AL39" s="21">
        <f t="shared" si="9"/>
        <v>0</v>
      </c>
      <c r="AM39" s="21">
        <f t="shared" si="9"/>
        <v>0</v>
      </c>
      <c r="AN39" s="8">
        <f t="shared" si="1"/>
        <v>88</v>
      </c>
      <c r="AO39" s="9">
        <f t="shared" si="1"/>
        <v>88</v>
      </c>
      <c r="AP39" s="10">
        <f t="shared" si="2"/>
        <v>100</v>
      </c>
    </row>
    <row r="40" spans="1:42" ht="18" hidden="1" x14ac:dyDescent="0.25">
      <c r="A40" s="19"/>
      <c r="B40" s="41"/>
      <c r="C40" s="11" t="s">
        <v>27</v>
      </c>
      <c r="D40" s="22"/>
      <c r="E40" s="13"/>
      <c r="F40" s="14"/>
      <c r="G40" s="13"/>
      <c r="H40" s="14"/>
      <c r="I40" s="13"/>
      <c r="J40" s="14"/>
      <c r="K40" s="13"/>
      <c r="L40" s="16"/>
      <c r="M40" s="13"/>
      <c r="N40" s="16"/>
      <c r="O40" s="13"/>
      <c r="P40" s="14"/>
      <c r="Q40" s="13"/>
      <c r="R40" s="16"/>
      <c r="S40" s="13"/>
      <c r="T40" s="16"/>
      <c r="U40" s="13"/>
      <c r="V40" s="16"/>
      <c r="W40" s="13"/>
      <c r="X40" s="14"/>
      <c r="Y40" s="13"/>
      <c r="Z40" s="14"/>
      <c r="AA40" s="13"/>
      <c r="AB40" s="16"/>
      <c r="AC40" s="13"/>
      <c r="AD40" s="16"/>
      <c r="AE40" s="13"/>
      <c r="AF40" s="14"/>
      <c r="AG40" s="13"/>
      <c r="AH40" s="16"/>
      <c r="AI40" s="13"/>
      <c r="AJ40" s="16"/>
      <c r="AK40" s="13"/>
      <c r="AL40" s="16"/>
      <c r="AM40" s="13"/>
      <c r="AN40" s="17">
        <f t="shared" si="1"/>
        <v>0</v>
      </c>
      <c r="AO40" s="18">
        <f t="shared" si="1"/>
        <v>0</v>
      </c>
      <c r="AP40" s="10">
        <f t="shared" si="2"/>
        <v>0</v>
      </c>
    </row>
    <row r="41" spans="1:42" ht="18" x14ac:dyDescent="0.25">
      <c r="A41" s="19"/>
      <c r="B41" s="41"/>
      <c r="C41" s="11" t="s">
        <v>28</v>
      </c>
      <c r="D41" s="22"/>
      <c r="E41" s="13"/>
      <c r="F41" s="14"/>
      <c r="G41" s="13"/>
      <c r="H41" s="14">
        <v>8</v>
      </c>
      <c r="I41" s="13">
        <v>8</v>
      </c>
      <c r="J41" s="14"/>
      <c r="K41" s="13"/>
      <c r="L41" s="16"/>
      <c r="M41" s="13"/>
      <c r="N41" s="16"/>
      <c r="O41" s="13"/>
      <c r="P41" s="14"/>
      <c r="Q41" s="13"/>
      <c r="R41" s="16"/>
      <c r="S41" s="13"/>
      <c r="T41" s="16"/>
      <c r="U41" s="13"/>
      <c r="V41" s="16"/>
      <c r="W41" s="13"/>
      <c r="X41" s="14"/>
      <c r="Y41" s="13"/>
      <c r="Z41" s="14"/>
      <c r="AA41" s="13"/>
      <c r="AB41" s="16"/>
      <c r="AC41" s="13"/>
      <c r="AD41" s="16"/>
      <c r="AE41" s="13"/>
      <c r="AF41" s="14"/>
      <c r="AG41" s="13"/>
      <c r="AH41" s="16"/>
      <c r="AI41" s="13"/>
      <c r="AJ41" s="16"/>
      <c r="AK41" s="13"/>
      <c r="AL41" s="16"/>
      <c r="AM41" s="13"/>
      <c r="AN41" s="17">
        <f t="shared" si="1"/>
        <v>8</v>
      </c>
      <c r="AO41" s="18">
        <f t="shared" si="1"/>
        <v>8</v>
      </c>
      <c r="AP41" s="10">
        <f t="shared" si="2"/>
        <v>100</v>
      </c>
    </row>
    <row r="42" spans="1:42" ht="18" x14ac:dyDescent="0.25">
      <c r="A42" s="19"/>
      <c r="B42" s="41"/>
      <c r="C42" s="11" t="s">
        <v>29</v>
      </c>
      <c r="D42" s="22">
        <v>10</v>
      </c>
      <c r="E42" s="13">
        <v>10</v>
      </c>
      <c r="F42" s="14"/>
      <c r="G42" s="13"/>
      <c r="H42" s="14">
        <v>14</v>
      </c>
      <c r="I42" s="13">
        <v>14</v>
      </c>
      <c r="J42" s="14"/>
      <c r="K42" s="13"/>
      <c r="L42" s="16"/>
      <c r="M42" s="13"/>
      <c r="N42" s="16"/>
      <c r="O42" s="13"/>
      <c r="P42" s="14"/>
      <c r="Q42" s="13"/>
      <c r="R42" s="16"/>
      <c r="S42" s="13"/>
      <c r="T42" s="16"/>
      <c r="U42" s="13"/>
      <c r="V42" s="16"/>
      <c r="W42" s="13"/>
      <c r="X42" s="14"/>
      <c r="Y42" s="13"/>
      <c r="Z42" s="14"/>
      <c r="AA42" s="13"/>
      <c r="AB42" s="16"/>
      <c r="AC42" s="13"/>
      <c r="AD42" s="16"/>
      <c r="AE42" s="13"/>
      <c r="AF42" s="14"/>
      <c r="AG42" s="13"/>
      <c r="AH42" s="16"/>
      <c r="AI42" s="13"/>
      <c r="AJ42" s="16"/>
      <c r="AK42" s="13"/>
      <c r="AL42" s="16"/>
      <c r="AM42" s="13"/>
      <c r="AN42" s="17">
        <f t="shared" si="1"/>
        <v>24</v>
      </c>
      <c r="AO42" s="18">
        <f t="shared" si="1"/>
        <v>24</v>
      </c>
      <c r="AP42" s="10">
        <f t="shared" si="2"/>
        <v>100</v>
      </c>
    </row>
    <row r="43" spans="1:42" ht="18" x14ac:dyDescent="0.25">
      <c r="A43" s="19"/>
      <c r="B43" s="41"/>
      <c r="C43" s="11" t="s">
        <v>30</v>
      </c>
      <c r="D43" s="22">
        <v>40</v>
      </c>
      <c r="E43" s="13">
        <v>40</v>
      </c>
      <c r="F43" s="14"/>
      <c r="G43" s="13"/>
      <c r="H43" s="14">
        <v>16</v>
      </c>
      <c r="I43" s="13">
        <v>16</v>
      </c>
      <c r="J43" s="14"/>
      <c r="K43" s="13"/>
      <c r="L43" s="16"/>
      <c r="M43" s="13"/>
      <c r="N43" s="16"/>
      <c r="O43" s="13"/>
      <c r="P43" s="14"/>
      <c r="Q43" s="13"/>
      <c r="R43" s="16"/>
      <c r="S43" s="13"/>
      <c r="T43" s="16"/>
      <c r="U43" s="13"/>
      <c r="V43" s="16"/>
      <c r="W43" s="13"/>
      <c r="X43" s="14"/>
      <c r="Y43" s="13"/>
      <c r="Z43" s="14"/>
      <c r="AA43" s="13"/>
      <c r="AB43" s="16"/>
      <c r="AC43" s="13"/>
      <c r="AD43" s="16"/>
      <c r="AE43" s="13"/>
      <c r="AF43" s="14"/>
      <c r="AG43" s="13"/>
      <c r="AH43" s="16"/>
      <c r="AI43" s="13"/>
      <c r="AJ43" s="16"/>
      <c r="AK43" s="13"/>
      <c r="AL43" s="16"/>
      <c r="AM43" s="13"/>
      <c r="AN43" s="17">
        <f t="shared" si="1"/>
        <v>56</v>
      </c>
      <c r="AO43" s="18">
        <f t="shared" si="1"/>
        <v>56</v>
      </c>
      <c r="AP43" s="10">
        <f t="shared" si="2"/>
        <v>100</v>
      </c>
    </row>
    <row r="44" spans="1:42" ht="18" x14ac:dyDescent="0.25">
      <c r="A44" s="19">
        <v>8</v>
      </c>
      <c r="B44" s="41"/>
      <c r="C44" s="20" t="s">
        <v>38</v>
      </c>
      <c r="D44" s="21">
        <f>D45+D46+D47+D48</f>
        <v>50</v>
      </c>
      <c r="E44" s="21">
        <f t="shared" ref="E44:AM44" si="10">E45+E46+E47+E48</f>
        <v>10</v>
      </c>
      <c r="F44" s="21">
        <f t="shared" si="10"/>
        <v>0</v>
      </c>
      <c r="G44" s="21">
        <f t="shared" si="10"/>
        <v>0</v>
      </c>
      <c r="H44" s="21">
        <f t="shared" si="10"/>
        <v>0</v>
      </c>
      <c r="I44" s="21">
        <f t="shared" si="10"/>
        <v>0</v>
      </c>
      <c r="J44" s="21">
        <f t="shared" si="10"/>
        <v>0</v>
      </c>
      <c r="K44" s="21">
        <f t="shared" si="10"/>
        <v>0</v>
      </c>
      <c r="L44" s="21">
        <f t="shared" si="10"/>
        <v>0</v>
      </c>
      <c r="M44" s="21">
        <f t="shared" si="10"/>
        <v>0</v>
      </c>
      <c r="N44" s="21">
        <f t="shared" si="10"/>
        <v>0</v>
      </c>
      <c r="O44" s="21">
        <f t="shared" si="10"/>
        <v>0</v>
      </c>
      <c r="P44" s="21">
        <f t="shared" si="10"/>
        <v>0</v>
      </c>
      <c r="Q44" s="21">
        <f t="shared" si="10"/>
        <v>0</v>
      </c>
      <c r="R44" s="21">
        <f t="shared" si="10"/>
        <v>0</v>
      </c>
      <c r="S44" s="21">
        <f t="shared" si="10"/>
        <v>0</v>
      </c>
      <c r="T44" s="21">
        <f t="shared" si="10"/>
        <v>0</v>
      </c>
      <c r="U44" s="21">
        <f t="shared" si="10"/>
        <v>0</v>
      </c>
      <c r="V44" s="21">
        <f t="shared" si="10"/>
        <v>0</v>
      </c>
      <c r="W44" s="21">
        <f t="shared" si="10"/>
        <v>0</v>
      </c>
      <c r="X44" s="21">
        <f t="shared" si="10"/>
        <v>0</v>
      </c>
      <c r="Y44" s="21">
        <f t="shared" si="10"/>
        <v>0</v>
      </c>
      <c r="Z44" s="21">
        <f t="shared" si="10"/>
        <v>0</v>
      </c>
      <c r="AA44" s="21">
        <f t="shared" si="10"/>
        <v>0</v>
      </c>
      <c r="AB44" s="21">
        <f t="shared" si="10"/>
        <v>20</v>
      </c>
      <c r="AC44" s="21">
        <f t="shared" si="10"/>
        <v>20</v>
      </c>
      <c r="AD44" s="21">
        <f t="shared" si="10"/>
        <v>0</v>
      </c>
      <c r="AE44" s="21">
        <f t="shared" si="10"/>
        <v>0</v>
      </c>
      <c r="AF44" s="21">
        <f t="shared" si="10"/>
        <v>0</v>
      </c>
      <c r="AG44" s="21">
        <f t="shared" si="10"/>
        <v>0</v>
      </c>
      <c r="AH44" s="21">
        <f t="shared" si="10"/>
        <v>0</v>
      </c>
      <c r="AI44" s="21">
        <f t="shared" si="10"/>
        <v>0</v>
      </c>
      <c r="AJ44" s="21">
        <f t="shared" si="10"/>
        <v>0</v>
      </c>
      <c r="AK44" s="21">
        <f t="shared" si="10"/>
        <v>0</v>
      </c>
      <c r="AL44" s="21">
        <f t="shared" si="10"/>
        <v>0</v>
      </c>
      <c r="AM44" s="21">
        <f t="shared" si="10"/>
        <v>0</v>
      </c>
      <c r="AN44" s="8">
        <f t="shared" si="1"/>
        <v>70</v>
      </c>
      <c r="AO44" s="9">
        <f t="shared" si="1"/>
        <v>30</v>
      </c>
      <c r="AP44" s="10">
        <f t="shared" si="2"/>
        <v>42.857142857142854</v>
      </c>
    </row>
    <row r="45" spans="1:42" ht="18" hidden="1" x14ac:dyDescent="0.25">
      <c r="A45" s="19"/>
      <c r="B45" s="41"/>
      <c r="C45" s="11" t="s">
        <v>27</v>
      </c>
      <c r="D45" s="22"/>
      <c r="E45" s="13"/>
      <c r="F45" s="14"/>
      <c r="G45" s="13"/>
      <c r="H45" s="14"/>
      <c r="I45" s="13"/>
      <c r="J45" s="16"/>
      <c r="K45" s="13"/>
      <c r="L45" s="16"/>
      <c r="M45" s="13"/>
      <c r="N45" s="16"/>
      <c r="O45" s="13"/>
      <c r="P45" s="14"/>
      <c r="Q45" s="13"/>
      <c r="R45" s="16"/>
      <c r="S45" s="13"/>
      <c r="T45" s="16"/>
      <c r="U45" s="13"/>
      <c r="V45" s="16"/>
      <c r="W45" s="13"/>
      <c r="X45" s="14"/>
      <c r="Y45" s="13"/>
      <c r="Z45" s="16"/>
      <c r="AA45" s="13"/>
      <c r="AB45" s="16"/>
      <c r="AC45" s="13"/>
      <c r="AD45" s="16"/>
      <c r="AE45" s="13"/>
      <c r="AF45" s="14"/>
      <c r="AG45" s="13"/>
      <c r="AH45" s="16"/>
      <c r="AI45" s="13"/>
      <c r="AJ45" s="16"/>
      <c r="AK45" s="13"/>
      <c r="AL45" s="16"/>
      <c r="AM45" s="13"/>
      <c r="AN45" s="17">
        <f t="shared" si="1"/>
        <v>0</v>
      </c>
      <c r="AO45" s="18">
        <f t="shared" si="1"/>
        <v>0</v>
      </c>
      <c r="AP45" s="10">
        <f t="shared" si="2"/>
        <v>0</v>
      </c>
    </row>
    <row r="46" spans="1:42" ht="18" x14ac:dyDescent="0.25">
      <c r="A46" s="19"/>
      <c r="B46" s="41"/>
      <c r="C46" s="11" t="s">
        <v>28</v>
      </c>
      <c r="D46" s="22"/>
      <c r="E46" s="13"/>
      <c r="F46" s="14"/>
      <c r="G46" s="13"/>
      <c r="H46" s="14"/>
      <c r="I46" s="13"/>
      <c r="J46" s="16"/>
      <c r="K46" s="13"/>
      <c r="L46" s="16"/>
      <c r="M46" s="13"/>
      <c r="N46" s="16"/>
      <c r="O46" s="13"/>
      <c r="P46" s="14"/>
      <c r="Q46" s="13"/>
      <c r="R46" s="16"/>
      <c r="S46" s="13"/>
      <c r="T46" s="16"/>
      <c r="U46" s="13"/>
      <c r="V46" s="16"/>
      <c r="W46" s="13"/>
      <c r="X46" s="14"/>
      <c r="Y46" s="13"/>
      <c r="Z46" s="16"/>
      <c r="AA46" s="13"/>
      <c r="AB46" s="16">
        <v>5</v>
      </c>
      <c r="AC46" s="13">
        <v>5</v>
      </c>
      <c r="AD46" s="16"/>
      <c r="AE46" s="13"/>
      <c r="AF46" s="14"/>
      <c r="AG46" s="13"/>
      <c r="AH46" s="16"/>
      <c r="AI46" s="13"/>
      <c r="AJ46" s="16"/>
      <c r="AK46" s="13"/>
      <c r="AL46" s="16"/>
      <c r="AM46" s="13"/>
      <c r="AN46" s="17">
        <f t="shared" si="1"/>
        <v>5</v>
      </c>
      <c r="AO46" s="18">
        <f t="shared" si="1"/>
        <v>5</v>
      </c>
      <c r="AP46" s="10">
        <f t="shared" si="2"/>
        <v>100</v>
      </c>
    </row>
    <row r="47" spans="1:42" ht="18" x14ac:dyDescent="0.25">
      <c r="A47" s="19"/>
      <c r="B47" s="41"/>
      <c r="C47" s="11" t="s">
        <v>29</v>
      </c>
      <c r="D47" s="22">
        <v>10</v>
      </c>
      <c r="E47" s="13">
        <v>10</v>
      </c>
      <c r="F47" s="14"/>
      <c r="G47" s="13"/>
      <c r="H47" s="14"/>
      <c r="I47" s="13"/>
      <c r="J47" s="16"/>
      <c r="K47" s="13"/>
      <c r="L47" s="16"/>
      <c r="M47" s="13"/>
      <c r="N47" s="16"/>
      <c r="O47" s="13"/>
      <c r="P47" s="14"/>
      <c r="Q47" s="13"/>
      <c r="R47" s="16"/>
      <c r="S47" s="13"/>
      <c r="T47" s="16"/>
      <c r="U47" s="13"/>
      <c r="V47" s="16"/>
      <c r="W47" s="13"/>
      <c r="X47" s="14"/>
      <c r="Y47" s="13"/>
      <c r="Z47" s="16"/>
      <c r="AA47" s="13"/>
      <c r="AB47" s="16">
        <v>10</v>
      </c>
      <c r="AC47" s="13">
        <v>10</v>
      </c>
      <c r="AD47" s="16"/>
      <c r="AE47" s="13"/>
      <c r="AF47" s="14"/>
      <c r="AG47" s="13"/>
      <c r="AH47" s="16"/>
      <c r="AI47" s="13"/>
      <c r="AJ47" s="16"/>
      <c r="AK47" s="13"/>
      <c r="AL47" s="16"/>
      <c r="AM47" s="13"/>
      <c r="AN47" s="17">
        <f t="shared" si="1"/>
        <v>20</v>
      </c>
      <c r="AO47" s="18">
        <f t="shared" si="1"/>
        <v>20</v>
      </c>
      <c r="AP47" s="10">
        <f t="shared" si="2"/>
        <v>100</v>
      </c>
    </row>
    <row r="48" spans="1:42" ht="18" x14ac:dyDescent="0.25">
      <c r="A48" s="19"/>
      <c r="B48" s="41"/>
      <c r="C48" s="11" t="s">
        <v>30</v>
      </c>
      <c r="D48" s="22">
        <v>40</v>
      </c>
      <c r="E48" s="13"/>
      <c r="F48" s="14"/>
      <c r="G48" s="13"/>
      <c r="H48" s="14"/>
      <c r="I48" s="13"/>
      <c r="J48" s="16"/>
      <c r="K48" s="13"/>
      <c r="L48" s="16"/>
      <c r="M48" s="13"/>
      <c r="N48" s="16"/>
      <c r="O48" s="13"/>
      <c r="P48" s="14"/>
      <c r="Q48" s="13"/>
      <c r="R48" s="16"/>
      <c r="S48" s="13"/>
      <c r="T48" s="16"/>
      <c r="U48" s="13"/>
      <c r="V48" s="16"/>
      <c r="W48" s="13"/>
      <c r="X48" s="14"/>
      <c r="Y48" s="13"/>
      <c r="Z48" s="16"/>
      <c r="AA48" s="13"/>
      <c r="AB48" s="16">
        <v>5</v>
      </c>
      <c r="AC48" s="13">
        <v>5</v>
      </c>
      <c r="AD48" s="16"/>
      <c r="AE48" s="13"/>
      <c r="AF48" s="14"/>
      <c r="AG48" s="13"/>
      <c r="AH48" s="16"/>
      <c r="AI48" s="13"/>
      <c r="AJ48" s="16"/>
      <c r="AK48" s="13"/>
      <c r="AL48" s="16"/>
      <c r="AM48" s="13"/>
      <c r="AN48" s="17">
        <f t="shared" si="1"/>
        <v>45</v>
      </c>
      <c r="AO48" s="18">
        <f t="shared" si="1"/>
        <v>5</v>
      </c>
      <c r="AP48" s="10">
        <f t="shared" si="2"/>
        <v>11.111111111111111</v>
      </c>
    </row>
    <row r="49" spans="1:42" ht="18" x14ac:dyDescent="0.25">
      <c r="A49" s="19">
        <v>9</v>
      </c>
      <c r="B49" s="41"/>
      <c r="C49" s="20" t="s">
        <v>39</v>
      </c>
      <c r="D49" s="21">
        <f>D51</f>
        <v>0</v>
      </c>
      <c r="E49" s="21">
        <f t="shared" ref="E49:AM49" si="11">E51</f>
        <v>0</v>
      </c>
      <c r="F49" s="21">
        <f t="shared" si="11"/>
        <v>0</v>
      </c>
      <c r="G49" s="21">
        <f t="shared" si="11"/>
        <v>0</v>
      </c>
      <c r="H49" s="21">
        <f t="shared" si="11"/>
        <v>30</v>
      </c>
      <c r="I49" s="21">
        <f t="shared" si="11"/>
        <v>0</v>
      </c>
      <c r="J49" s="21">
        <f t="shared" si="11"/>
        <v>0</v>
      </c>
      <c r="K49" s="21">
        <f t="shared" si="11"/>
        <v>0</v>
      </c>
      <c r="L49" s="21">
        <f t="shared" si="11"/>
        <v>0</v>
      </c>
      <c r="M49" s="21">
        <f t="shared" si="11"/>
        <v>0</v>
      </c>
      <c r="N49" s="21">
        <f t="shared" si="11"/>
        <v>0</v>
      </c>
      <c r="O49" s="21">
        <f t="shared" si="11"/>
        <v>0</v>
      </c>
      <c r="P49" s="21">
        <f t="shared" si="11"/>
        <v>0</v>
      </c>
      <c r="Q49" s="21">
        <f t="shared" si="11"/>
        <v>0</v>
      </c>
      <c r="R49" s="21">
        <f t="shared" si="11"/>
        <v>0</v>
      </c>
      <c r="S49" s="21">
        <f t="shared" si="11"/>
        <v>0</v>
      </c>
      <c r="T49" s="21">
        <f t="shared" si="11"/>
        <v>0</v>
      </c>
      <c r="U49" s="21">
        <f t="shared" si="11"/>
        <v>0</v>
      </c>
      <c r="V49" s="21">
        <f t="shared" si="11"/>
        <v>0</v>
      </c>
      <c r="W49" s="21">
        <f t="shared" si="11"/>
        <v>0</v>
      </c>
      <c r="X49" s="21">
        <f t="shared" si="11"/>
        <v>0</v>
      </c>
      <c r="Y49" s="21">
        <f t="shared" si="11"/>
        <v>0</v>
      </c>
      <c r="Z49" s="21">
        <f t="shared" si="11"/>
        <v>0</v>
      </c>
      <c r="AA49" s="21">
        <f t="shared" si="11"/>
        <v>0</v>
      </c>
      <c r="AB49" s="21">
        <f t="shared" si="11"/>
        <v>0</v>
      </c>
      <c r="AC49" s="21">
        <f t="shared" si="11"/>
        <v>0</v>
      </c>
      <c r="AD49" s="21">
        <f t="shared" si="11"/>
        <v>0</v>
      </c>
      <c r="AE49" s="21">
        <f t="shared" si="11"/>
        <v>0</v>
      </c>
      <c r="AF49" s="21">
        <f t="shared" si="11"/>
        <v>0</v>
      </c>
      <c r="AG49" s="21">
        <f t="shared" si="11"/>
        <v>0</v>
      </c>
      <c r="AH49" s="21">
        <f t="shared" si="11"/>
        <v>0</v>
      </c>
      <c r="AI49" s="21">
        <f t="shared" si="11"/>
        <v>0</v>
      </c>
      <c r="AJ49" s="21">
        <f t="shared" si="11"/>
        <v>0</v>
      </c>
      <c r="AK49" s="21">
        <f t="shared" si="11"/>
        <v>0</v>
      </c>
      <c r="AL49" s="21">
        <f t="shared" si="11"/>
        <v>0</v>
      </c>
      <c r="AM49" s="21">
        <f t="shared" si="11"/>
        <v>0</v>
      </c>
      <c r="AN49" s="8">
        <f t="shared" si="1"/>
        <v>30</v>
      </c>
      <c r="AO49" s="9">
        <f t="shared" si="1"/>
        <v>0</v>
      </c>
      <c r="AP49" s="10">
        <f t="shared" si="2"/>
        <v>0</v>
      </c>
    </row>
    <row r="50" spans="1:42" ht="18" hidden="1" customHeight="1" x14ac:dyDescent="0.25">
      <c r="A50" s="19">
        <v>10</v>
      </c>
      <c r="B50" s="41"/>
      <c r="C50" s="26" t="s">
        <v>40</v>
      </c>
      <c r="D50" s="22"/>
      <c r="E50" s="13"/>
      <c r="F50" s="14"/>
      <c r="G50" s="13"/>
      <c r="H50" s="16"/>
      <c r="I50" s="13"/>
      <c r="J50" s="16"/>
      <c r="K50" s="13"/>
      <c r="L50" s="16"/>
      <c r="M50" s="13"/>
      <c r="N50" s="16"/>
      <c r="O50" s="13"/>
      <c r="P50" s="14"/>
      <c r="Q50" s="13"/>
      <c r="R50" s="16"/>
      <c r="S50" s="13"/>
      <c r="T50" s="16"/>
      <c r="U50" s="13"/>
      <c r="V50" s="16"/>
      <c r="W50" s="13"/>
      <c r="X50" s="14"/>
      <c r="Y50" s="13"/>
      <c r="Z50" s="16"/>
      <c r="AA50" s="13"/>
      <c r="AB50" s="16"/>
      <c r="AC50" s="13"/>
      <c r="AD50" s="16"/>
      <c r="AE50" s="13"/>
      <c r="AF50" s="14"/>
      <c r="AG50" s="13"/>
      <c r="AH50" s="16"/>
      <c r="AI50" s="13"/>
      <c r="AJ50" s="16"/>
      <c r="AK50" s="27"/>
      <c r="AL50" s="16"/>
      <c r="AM50" s="13"/>
      <c r="AN50" s="17">
        <f t="shared" si="1"/>
        <v>0</v>
      </c>
      <c r="AO50" s="18">
        <f t="shared" si="1"/>
        <v>0</v>
      </c>
      <c r="AP50" s="10">
        <f t="shared" si="2"/>
        <v>0</v>
      </c>
    </row>
    <row r="51" spans="1:42" ht="18" x14ac:dyDescent="0.25">
      <c r="A51" s="19"/>
      <c r="B51" s="41"/>
      <c r="C51" s="26" t="s">
        <v>29</v>
      </c>
      <c r="D51" s="22"/>
      <c r="E51" s="13"/>
      <c r="F51" s="14"/>
      <c r="G51" s="13"/>
      <c r="H51" s="16">
        <v>30</v>
      </c>
      <c r="I51" s="13"/>
      <c r="J51" s="16"/>
      <c r="K51" s="13"/>
      <c r="L51" s="16"/>
      <c r="M51" s="13"/>
      <c r="N51" s="16"/>
      <c r="O51" s="13"/>
      <c r="P51" s="14"/>
      <c r="Q51" s="13"/>
      <c r="R51" s="16"/>
      <c r="S51" s="13"/>
      <c r="T51" s="16"/>
      <c r="U51" s="13"/>
      <c r="V51" s="16"/>
      <c r="W51" s="13"/>
      <c r="X51" s="14"/>
      <c r="Y51" s="13"/>
      <c r="Z51" s="16"/>
      <c r="AA51" s="13"/>
      <c r="AB51" s="16"/>
      <c r="AC51" s="13"/>
      <c r="AD51" s="16"/>
      <c r="AE51" s="13"/>
      <c r="AF51" s="14"/>
      <c r="AG51" s="13"/>
      <c r="AH51" s="16"/>
      <c r="AI51" s="13"/>
      <c r="AJ51" s="16"/>
      <c r="AK51" s="27"/>
      <c r="AL51" s="16"/>
      <c r="AM51" s="13"/>
      <c r="AN51" s="17">
        <f t="shared" si="1"/>
        <v>30</v>
      </c>
      <c r="AO51" s="18">
        <f t="shared" si="1"/>
        <v>0</v>
      </c>
      <c r="AP51" s="10">
        <f t="shared" si="2"/>
        <v>0</v>
      </c>
    </row>
    <row r="52" spans="1:42" ht="18" x14ac:dyDescent="0.25">
      <c r="A52" s="19">
        <v>11</v>
      </c>
      <c r="B52" s="41"/>
      <c r="C52" s="20" t="s">
        <v>41</v>
      </c>
      <c r="D52" s="21">
        <f>D53+D54+D55+D56</f>
        <v>120</v>
      </c>
      <c r="E52" s="21">
        <f t="shared" ref="E52:AM52" si="12">E53+E54+E55+E56</f>
        <v>0</v>
      </c>
      <c r="F52" s="21">
        <f t="shared" si="12"/>
        <v>0</v>
      </c>
      <c r="G52" s="21">
        <f t="shared" si="12"/>
        <v>0</v>
      </c>
      <c r="H52" s="21">
        <f t="shared" si="12"/>
        <v>0</v>
      </c>
      <c r="I52" s="21">
        <f t="shared" si="12"/>
        <v>0</v>
      </c>
      <c r="J52" s="21">
        <f t="shared" si="12"/>
        <v>0</v>
      </c>
      <c r="K52" s="21">
        <f t="shared" si="12"/>
        <v>0</v>
      </c>
      <c r="L52" s="21">
        <f t="shared" si="12"/>
        <v>0</v>
      </c>
      <c r="M52" s="21">
        <f t="shared" si="12"/>
        <v>0</v>
      </c>
      <c r="N52" s="21">
        <f t="shared" si="12"/>
        <v>0</v>
      </c>
      <c r="O52" s="21">
        <f t="shared" si="12"/>
        <v>0</v>
      </c>
      <c r="P52" s="21">
        <f t="shared" si="12"/>
        <v>0</v>
      </c>
      <c r="Q52" s="21">
        <f t="shared" si="12"/>
        <v>0</v>
      </c>
      <c r="R52" s="21">
        <f t="shared" si="12"/>
        <v>60</v>
      </c>
      <c r="S52" s="21">
        <f t="shared" si="12"/>
        <v>0</v>
      </c>
      <c r="T52" s="21">
        <f t="shared" si="12"/>
        <v>0</v>
      </c>
      <c r="U52" s="21">
        <f t="shared" si="12"/>
        <v>0</v>
      </c>
      <c r="V52" s="21">
        <f t="shared" si="12"/>
        <v>0</v>
      </c>
      <c r="W52" s="21">
        <f t="shared" si="12"/>
        <v>0</v>
      </c>
      <c r="X52" s="21">
        <f t="shared" si="12"/>
        <v>0</v>
      </c>
      <c r="Y52" s="21">
        <f t="shared" si="12"/>
        <v>0</v>
      </c>
      <c r="Z52" s="21">
        <f t="shared" si="12"/>
        <v>0</v>
      </c>
      <c r="AA52" s="21">
        <f t="shared" si="12"/>
        <v>0</v>
      </c>
      <c r="AB52" s="21">
        <f t="shared" si="12"/>
        <v>50</v>
      </c>
      <c r="AC52" s="21">
        <f t="shared" si="12"/>
        <v>0</v>
      </c>
      <c r="AD52" s="21">
        <f t="shared" si="12"/>
        <v>0</v>
      </c>
      <c r="AE52" s="21">
        <f t="shared" si="12"/>
        <v>0</v>
      </c>
      <c r="AF52" s="21">
        <f t="shared" si="12"/>
        <v>0</v>
      </c>
      <c r="AG52" s="21">
        <f t="shared" si="12"/>
        <v>0</v>
      </c>
      <c r="AH52" s="21">
        <f t="shared" si="12"/>
        <v>90</v>
      </c>
      <c r="AI52" s="21">
        <f t="shared" si="12"/>
        <v>60</v>
      </c>
      <c r="AJ52" s="21">
        <f t="shared" si="12"/>
        <v>0</v>
      </c>
      <c r="AK52" s="21">
        <f t="shared" si="12"/>
        <v>0</v>
      </c>
      <c r="AL52" s="21">
        <f t="shared" si="12"/>
        <v>0</v>
      </c>
      <c r="AM52" s="21">
        <f t="shared" si="12"/>
        <v>0</v>
      </c>
      <c r="AN52" s="8">
        <f t="shared" si="1"/>
        <v>320</v>
      </c>
      <c r="AO52" s="9">
        <f t="shared" si="1"/>
        <v>60</v>
      </c>
      <c r="AP52" s="10">
        <f t="shared" si="2"/>
        <v>18.75</v>
      </c>
    </row>
    <row r="53" spans="1:42" ht="18" x14ac:dyDescent="0.25">
      <c r="A53" s="19"/>
      <c r="B53" s="41"/>
      <c r="C53" s="11" t="s">
        <v>27</v>
      </c>
      <c r="D53" s="22">
        <v>120</v>
      </c>
      <c r="E53" s="13"/>
      <c r="F53" s="14"/>
      <c r="G53" s="13"/>
      <c r="H53" s="16"/>
      <c r="I53" s="13"/>
      <c r="J53" s="16"/>
      <c r="K53" s="13"/>
      <c r="L53" s="16"/>
      <c r="M53" s="13"/>
      <c r="N53" s="16"/>
      <c r="O53" s="13"/>
      <c r="P53" s="16"/>
      <c r="Q53" s="13"/>
      <c r="R53" s="16">
        <v>20</v>
      </c>
      <c r="S53" s="13"/>
      <c r="T53" s="16"/>
      <c r="U53" s="13"/>
      <c r="V53" s="16"/>
      <c r="W53" s="13"/>
      <c r="X53" s="14"/>
      <c r="Y53" s="13"/>
      <c r="Z53" s="16"/>
      <c r="AA53" s="13"/>
      <c r="AB53" s="14">
        <v>25</v>
      </c>
      <c r="AC53" s="13"/>
      <c r="AD53" s="16"/>
      <c r="AE53" s="13"/>
      <c r="AF53" s="14"/>
      <c r="AG53" s="13"/>
      <c r="AH53" s="16">
        <v>39</v>
      </c>
      <c r="AI53" s="13">
        <v>26</v>
      </c>
      <c r="AJ53" s="16"/>
      <c r="AK53" s="13"/>
      <c r="AL53" s="14"/>
      <c r="AM53" s="13"/>
      <c r="AN53" s="17">
        <f t="shared" si="1"/>
        <v>204</v>
      </c>
      <c r="AO53" s="18">
        <f t="shared" si="1"/>
        <v>26</v>
      </c>
      <c r="AP53" s="10">
        <f t="shared" si="2"/>
        <v>12.745098039215685</v>
      </c>
    </row>
    <row r="54" spans="1:42" ht="18" x14ac:dyDescent="0.25">
      <c r="A54" s="19"/>
      <c r="B54" s="41"/>
      <c r="C54" s="11" t="s">
        <v>28</v>
      </c>
      <c r="D54" s="22"/>
      <c r="E54" s="13"/>
      <c r="F54" s="14"/>
      <c r="G54" s="13"/>
      <c r="H54" s="16"/>
      <c r="I54" s="13"/>
      <c r="J54" s="16"/>
      <c r="K54" s="13"/>
      <c r="L54" s="16"/>
      <c r="M54" s="13"/>
      <c r="N54" s="16"/>
      <c r="O54" s="13"/>
      <c r="P54" s="16"/>
      <c r="Q54" s="13"/>
      <c r="R54" s="16">
        <v>24</v>
      </c>
      <c r="S54" s="13"/>
      <c r="T54" s="16"/>
      <c r="U54" s="13"/>
      <c r="V54" s="16"/>
      <c r="W54" s="13"/>
      <c r="X54" s="14"/>
      <c r="Y54" s="13"/>
      <c r="Z54" s="16"/>
      <c r="AA54" s="13"/>
      <c r="AB54" s="14">
        <v>25</v>
      </c>
      <c r="AC54" s="13"/>
      <c r="AD54" s="16"/>
      <c r="AE54" s="13"/>
      <c r="AF54" s="14"/>
      <c r="AG54" s="13"/>
      <c r="AH54" s="16">
        <v>51</v>
      </c>
      <c r="AI54" s="13">
        <v>34</v>
      </c>
      <c r="AJ54" s="16"/>
      <c r="AK54" s="13"/>
      <c r="AL54" s="14"/>
      <c r="AM54" s="13"/>
      <c r="AN54" s="17">
        <f t="shared" si="1"/>
        <v>100</v>
      </c>
      <c r="AO54" s="18">
        <f t="shared" si="1"/>
        <v>34</v>
      </c>
      <c r="AP54" s="10">
        <f t="shared" si="2"/>
        <v>34</v>
      </c>
    </row>
    <row r="55" spans="1:42" ht="18" x14ac:dyDescent="0.25">
      <c r="A55" s="19"/>
      <c r="B55" s="41"/>
      <c r="C55" s="11" t="s">
        <v>29</v>
      </c>
      <c r="D55" s="22"/>
      <c r="E55" s="13"/>
      <c r="F55" s="14"/>
      <c r="G55" s="13"/>
      <c r="H55" s="16"/>
      <c r="I55" s="13"/>
      <c r="J55" s="16"/>
      <c r="K55" s="13"/>
      <c r="L55" s="16"/>
      <c r="M55" s="13"/>
      <c r="N55" s="16"/>
      <c r="O55" s="13"/>
      <c r="P55" s="16"/>
      <c r="Q55" s="13"/>
      <c r="R55" s="16">
        <v>16</v>
      </c>
      <c r="S55" s="13"/>
      <c r="T55" s="16"/>
      <c r="U55" s="13"/>
      <c r="V55" s="16"/>
      <c r="W55" s="13"/>
      <c r="X55" s="14"/>
      <c r="Y55" s="13"/>
      <c r="Z55" s="16"/>
      <c r="AA55" s="13"/>
      <c r="AB55" s="14"/>
      <c r="AC55" s="13"/>
      <c r="AD55" s="16"/>
      <c r="AE55" s="13"/>
      <c r="AF55" s="14"/>
      <c r="AG55" s="13"/>
      <c r="AH55" s="16"/>
      <c r="AI55" s="13"/>
      <c r="AJ55" s="16"/>
      <c r="AK55" s="13"/>
      <c r="AL55" s="14"/>
      <c r="AM55" s="13"/>
      <c r="AN55" s="17">
        <f t="shared" si="1"/>
        <v>16</v>
      </c>
      <c r="AO55" s="18">
        <f t="shared" si="1"/>
        <v>0</v>
      </c>
      <c r="AP55" s="10">
        <f t="shared" si="2"/>
        <v>0</v>
      </c>
    </row>
    <row r="56" spans="1:42" ht="18" hidden="1" x14ac:dyDescent="0.25">
      <c r="A56" s="19"/>
      <c r="B56" s="41"/>
      <c r="C56" s="11" t="s">
        <v>30</v>
      </c>
      <c r="D56" s="22"/>
      <c r="E56" s="13"/>
      <c r="F56" s="14"/>
      <c r="G56" s="13"/>
      <c r="H56" s="16"/>
      <c r="I56" s="13"/>
      <c r="J56" s="16"/>
      <c r="K56" s="13"/>
      <c r="L56" s="16"/>
      <c r="M56" s="13"/>
      <c r="N56" s="16"/>
      <c r="O56" s="13"/>
      <c r="P56" s="16"/>
      <c r="Q56" s="13"/>
      <c r="R56" s="16"/>
      <c r="S56" s="13"/>
      <c r="T56" s="16"/>
      <c r="U56" s="13"/>
      <c r="V56" s="16"/>
      <c r="W56" s="13"/>
      <c r="X56" s="14"/>
      <c r="Y56" s="13"/>
      <c r="Z56" s="16"/>
      <c r="AA56" s="13"/>
      <c r="AB56" s="14"/>
      <c r="AC56" s="13"/>
      <c r="AD56" s="16"/>
      <c r="AE56" s="13"/>
      <c r="AF56" s="14"/>
      <c r="AG56" s="13"/>
      <c r="AH56" s="16"/>
      <c r="AI56" s="13"/>
      <c r="AJ56" s="16"/>
      <c r="AK56" s="13"/>
      <c r="AL56" s="14"/>
      <c r="AM56" s="13"/>
      <c r="AN56" s="17">
        <f t="shared" si="1"/>
        <v>0</v>
      </c>
      <c r="AO56" s="18">
        <f t="shared" si="1"/>
        <v>0</v>
      </c>
      <c r="AP56" s="10">
        <f t="shared" si="2"/>
        <v>0</v>
      </c>
    </row>
    <row r="57" spans="1:42" ht="18" x14ac:dyDescent="0.25">
      <c r="A57" s="19">
        <v>12</v>
      </c>
      <c r="B57" s="41"/>
      <c r="C57" s="20" t="s">
        <v>42</v>
      </c>
      <c r="D57" s="28">
        <f>D58+D59+D60+D61</f>
        <v>0</v>
      </c>
      <c r="E57" s="28">
        <f t="shared" ref="E57:AM57" si="13">E58+E59+E60+E61</f>
        <v>0</v>
      </c>
      <c r="F57" s="28">
        <f t="shared" si="13"/>
        <v>0</v>
      </c>
      <c r="G57" s="28">
        <f t="shared" si="13"/>
        <v>0</v>
      </c>
      <c r="H57" s="28">
        <f t="shared" si="13"/>
        <v>0</v>
      </c>
      <c r="I57" s="28">
        <f t="shared" si="13"/>
        <v>0</v>
      </c>
      <c r="J57" s="28">
        <f t="shared" si="13"/>
        <v>0</v>
      </c>
      <c r="K57" s="28">
        <f t="shared" si="13"/>
        <v>0</v>
      </c>
      <c r="L57" s="28">
        <f t="shared" si="13"/>
        <v>0</v>
      </c>
      <c r="M57" s="28">
        <f t="shared" si="13"/>
        <v>0</v>
      </c>
      <c r="N57" s="28">
        <f t="shared" si="13"/>
        <v>0</v>
      </c>
      <c r="O57" s="28">
        <f t="shared" si="13"/>
        <v>0</v>
      </c>
      <c r="P57" s="28">
        <f t="shared" si="13"/>
        <v>0</v>
      </c>
      <c r="Q57" s="28">
        <f t="shared" si="13"/>
        <v>0</v>
      </c>
      <c r="R57" s="28">
        <f t="shared" si="13"/>
        <v>0</v>
      </c>
      <c r="S57" s="28">
        <f t="shared" si="13"/>
        <v>0</v>
      </c>
      <c r="T57" s="28">
        <f t="shared" si="13"/>
        <v>0</v>
      </c>
      <c r="U57" s="28">
        <f t="shared" si="13"/>
        <v>0</v>
      </c>
      <c r="V57" s="28">
        <f t="shared" si="13"/>
        <v>0</v>
      </c>
      <c r="W57" s="28">
        <f t="shared" si="13"/>
        <v>0</v>
      </c>
      <c r="X57" s="28">
        <f t="shared" si="13"/>
        <v>0</v>
      </c>
      <c r="Y57" s="28">
        <f t="shared" si="13"/>
        <v>0</v>
      </c>
      <c r="Z57" s="28">
        <f t="shared" si="13"/>
        <v>0</v>
      </c>
      <c r="AA57" s="28">
        <f t="shared" si="13"/>
        <v>0</v>
      </c>
      <c r="AB57" s="28">
        <f t="shared" si="13"/>
        <v>0</v>
      </c>
      <c r="AC57" s="28">
        <f t="shared" si="13"/>
        <v>0</v>
      </c>
      <c r="AD57" s="28">
        <f t="shared" si="13"/>
        <v>0</v>
      </c>
      <c r="AE57" s="28">
        <f t="shared" si="13"/>
        <v>0</v>
      </c>
      <c r="AF57" s="28">
        <f t="shared" si="13"/>
        <v>0</v>
      </c>
      <c r="AG57" s="28">
        <f t="shared" si="13"/>
        <v>0</v>
      </c>
      <c r="AH57" s="28">
        <f t="shared" si="13"/>
        <v>90</v>
      </c>
      <c r="AI57" s="28">
        <f t="shared" si="13"/>
        <v>60</v>
      </c>
      <c r="AJ57" s="28">
        <f t="shared" si="13"/>
        <v>0</v>
      </c>
      <c r="AK57" s="28">
        <f t="shared" si="13"/>
        <v>0</v>
      </c>
      <c r="AL57" s="28">
        <f t="shared" si="13"/>
        <v>0</v>
      </c>
      <c r="AM57" s="28">
        <f t="shared" si="13"/>
        <v>0</v>
      </c>
      <c r="AN57" s="8">
        <f t="shared" si="1"/>
        <v>90</v>
      </c>
      <c r="AO57" s="9">
        <f t="shared" si="1"/>
        <v>60</v>
      </c>
      <c r="AP57" s="10">
        <f t="shared" si="2"/>
        <v>66.666666666666657</v>
      </c>
    </row>
    <row r="58" spans="1:42" ht="18" x14ac:dyDescent="0.25">
      <c r="A58" s="19"/>
      <c r="B58" s="41"/>
      <c r="C58" s="11" t="s">
        <v>27</v>
      </c>
      <c r="D58" s="22"/>
      <c r="E58" s="13"/>
      <c r="F58" s="14"/>
      <c r="G58" s="13"/>
      <c r="H58" s="16"/>
      <c r="I58" s="13"/>
      <c r="J58" s="16"/>
      <c r="K58" s="13"/>
      <c r="L58" s="16"/>
      <c r="M58" s="13"/>
      <c r="N58" s="16"/>
      <c r="O58" s="13"/>
      <c r="P58" s="16"/>
      <c r="Q58" s="13"/>
      <c r="R58" s="16"/>
      <c r="S58" s="13"/>
      <c r="T58" s="16"/>
      <c r="U58" s="13"/>
      <c r="V58" s="16"/>
      <c r="W58" s="13"/>
      <c r="X58" s="14"/>
      <c r="Y58" s="13"/>
      <c r="Z58" s="16"/>
      <c r="AA58" s="13"/>
      <c r="AB58" s="16"/>
      <c r="AC58" s="13"/>
      <c r="AD58" s="16"/>
      <c r="AE58" s="13"/>
      <c r="AF58" s="16"/>
      <c r="AG58" s="13"/>
      <c r="AH58" s="16">
        <v>39</v>
      </c>
      <c r="AI58" s="13">
        <v>26</v>
      </c>
      <c r="AJ58" s="16"/>
      <c r="AK58" s="13"/>
      <c r="AL58" s="16"/>
      <c r="AM58" s="13"/>
      <c r="AN58" s="17">
        <f t="shared" si="1"/>
        <v>39</v>
      </c>
      <c r="AO58" s="18">
        <f t="shared" si="1"/>
        <v>26</v>
      </c>
      <c r="AP58" s="10">
        <f t="shared" si="2"/>
        <v>66.666666666666657</v>
      </c>
    </row>
    <row r="59" spans="1:42" ht="18" x14ac:dyDescent="0.25">
      <c r="A59" s="19"/>
      <c r="B59" s="41"/>
      <c r="C59" s="11" t="s">
        <v>28</v>
      </c>
      <c r="D59" s="22"/>
      <c r="E59" s="13"/>
      <c r="F59" s="14"/>
      <c r="G59" s="13"/>
      <c r="H59" s="16"/>
      <c r="I59" s="13"/>
      <c r="J59" s="16"/>
      <c r="K59" s="13"/>
      <c r="L59" s="16"/>
      <c r="M59" s="13"/>
      <c r="N59" s="16"/>
      <c r="O59" s="13"/>
      <c r="P59" s="16"/>
      <c r="Q59" s="13"/>
      <c r="R59" s="16"/>
      <c r="S59" s="13"/>
      <c r="T59" s="16"/>
      <c r="U59" s="13"/>
      <c r="V59" s="16"/>
      <c r="W59" s="13"/>
      <c r="X59" s="14"/>
      <c r="Y59" s="13"/>
      <c r="Z59" s="16"/>
      <c r="AA59" s="13"/>
      <c r="AB59" s="16"/>
      <c r="AC59" s="13"/>
      <c r="AD59" s="16"/>
      <c r="AE59" s="13"/>
      <c r="AF59" s="16"/>
      <c r="AG59" s="13"/>
      <c r="AH59" s="16">
        <v>51</v>
      </c>
      <c r="AI59" s="13">
        <v>34</v>
      </c>
      <c r="AJ59" s="16"/>
      <c r="AK59" s="13"/>
      <c r="AL59" s="16"/>
      <c r="AM59" s="13"/>
      <c r="AN59" s="17">
        <f t="shared" si="1"/>
        <v>51</v>
      </c>
      <c r="AO59" s="18">
        <f t="shared" si="1"/>
        <v>34</v>
      </c>
      <c r="AP59" s="10">
        <f t="shared" si="2"/>
        <v>66.666666666666657</v>
      </c>
    </row>
    <row r="60" spans="1:42" ht="18" hidden="1" x14ac:dyDescent="0.25">
      <c r="A60" s="19"/>
      <c r="B60" s="41"/>
      <c r="C60" s="11" t="s">
        <v>29</v>
      </c>
      <c r="D60" s="22"/>
      <c r="E60" s="13"/>
      <c r="F60" s="14"/>
      <c r="G60" s="13"/>
      <c r="H60" s="16"/>
      <c r="I60" s="13"/>
      <c r="J60" s="16"/>
      <c r="K60" s="13"/>
      <c r="L60" s="16"/>
      <c r="M60" s="13"/>
      <c r="N60" s="16"/>
      <c r="O60" s="13"/>
      <c r="P60" s="16"/>
      <c r="Q60" s="13"/>
      <c r="R60" s="16"/>
      <c r="S60" s="13"/>
      <c r="T60" s="16"/>
      <c r="U60" s="13"/>
      <c r="V60" s="16"/>
      <c r="W60" s="13"/>
      <c r="X60" s="14"/>
      <c r="Y60" s="13"/>
      <c r="Z60" s="16"/>
      <c r="AA60" s="13"/>
      <c r="AB60" s="16"/>
      <c r="AC60" s="13"/>
      <c r="AD60" s="16"/>
      <c r="AE60" s="13"/>
      <c r="AF60" s="16"/>
      <c r="AG60" s="13"/>
      <c r="AH60" s="16"/>
      <c r="AI60" s="13"/>
      <c r="AJ60" s="16"/>
      <c r="AK60" s="13"/>
      <c r="AL60" s="16"/>
      <c r="AM60" s="13"/>
      <c r="AN60" s="17">
        <f t="shared" si="1"/>
        <v>0</v>
      </c>
      <c r="AO60" s="18">
        <f t="shared" si="1"/>
        <v>0</v>
      </c>
      <c r="AP60" s="10">
        <f t="shared" si="2"/>
        <v>0</v>
      </c>
    </row>
    <row r="61" spans="1:42" ht="18" hidden="1" x14ac:dyDescent="0.25">
      <c r="A61" s="19"/>
      <c r="B61" s="41"/>
      <c r="C61" s="11" t="s">
        <v>30</v>
      </c>
      <c r="D61" s="22"/>
      <c r="E61" s="13"/>
      <c r="F61" s="14"/>
      <c r="G61" s="13"/>
      <c r="H61" s="16"/>
      <c r="I61" s="13"/>
      <c r="J61" s="16"/>
      <c r="K61" s="13"/>
      <c r="L61" s="16"/>
      <c r="M61" s="13"/>
      <c r="N61" s="16"/>
      <c r="O61" s="13"/>
      <c r="P61" s="16"/>
      <c r="Q61" s="13"/>
      <c r="R61" s="16"/>
      <c r="S61" s="13"/>
      <c r="T61" s="16"/>
      <c r="U61" s="13"/>
      <c r="V61" s="16"/>
      <c r="W61" s="13"/>
      <c r="X61" s="14"/>
      <c r="Y61" s="13"/>
      <c r="Z61" s="16"/>
      <c r="AA61" s="13"/>
      <c r="AB61" s="16"/>
      <c r="AC61" s="13"/>
      <c r="AD61" s="16"/>
      <c r="AE61" s="13"/>
      <c r="AF61" s="16"/>
      <c r="AG61" s="13"/>
      <c r="AH61" s="16"/>
      <c r="AI61" s="13"/>
      <c r="AJ61" s="16"/>
      <c r="AK61" s="13"/>
      <c r="AL61" s="16"/>
      <c r="AM61" s="13"/>
      <c r="AN61" s="17">
        <f t="shared" si="1"/>
        <v>0</v>
      </c>
      <c r="AO61" s="18">
        <f t="shared" si="1"/>
        <v>0</v>
      </c>
      <c r="AP61" s="10">
        <f t="shared" si="2"/>
        <v>0</v>
      </c>
    </row>
    <row r="62" spans="1:42" ht="18" x14ac:dyDescent="0.25">
      <c r="A62" s="19">
        <v>13</v>
      </c>
      <c r="B62" s="41"/>
      <c r="C62" s="20" t="s">
        <v>43</v>
      </c>
      <c r="D62" s="21">
        <f>D63+D64+D65</f>
        <v>0</v>
      </c>
      <c r="E62" s="21">
        <f t="shared" ref="E62:AM62" si="14">E63+E64+E65</f>
        <v>0</v>
      </c>
      <c r="F62" s="21">
        <f t="shared" si="14"/>
        <v>0</v>
      </c>
      <c r="G62" s="21">
        <f t="shared" si="14"/>
        <v>0</v>
      </c>
      <c r="H62" s="21">
        <f t="shared" si="14"/>
        <v>28</v>
      </c>
      <c r="I62" s="21">
        <f t="shared" si="14"/>
        <v>0</v>
      </c>
      <c r="J62" s="21">
        <f t="shared" si="14"/>
        <v>0</v>
      </c>
      <c r="K62" s="21">
        <f t="shared" si="14"/>
        <v>0</v>
      </c>
      <c r="L62" s="21">
        <f t="shared" si="14"/>
        <v>0</v>
      </c>
      <c r="M62" s="21">
        <f t="shared" si="14"/>
        <v>0</v>
      </c>
      <c r="N62" s="21">
        <f t="shared" si="14"/>
        <v>0</v>
      </c>
      <c r="O62" s="21">
        <f t="shared" si="14"/>
        <v>0</v>
      </c>
      <c r="P62" s="21">
        <f t="shared" si="14"/>
        <v>0</v>
      </c>
      <c r="Q62" s="21">
        <f t="shared" si="14"/>
        <v>0</v>
      </c>
      <c r="R62" s="21">
        <f t="shared" si="14"/>
        <v>0</v>
      </c>
      <c r="S62" s="21">
        <f t="shared" si="14"/>
        <v>0</v>
      </c>
      <c r="T62" s="21">
        <f t="shared" si="14"/>
        <v>0</v>
      </c>
      <c r="U62" s="21">
        <f t="shared" si="14"/>
        <v>0</v>
      </c>
      <c r="V62" s="21">
        <f t="shared" si="14"/>
        <v>0</v>
      </c>
      <c r="W62" s="21">
        <f t="shared" si="14"/>
        <v>0</v>
      </c>
      <c r="X62" s="21">
        <f t="shared" si="14"/>
        <v>0</v>
      </c>
      <c r="Y62" s="21">
        <f t="shared" si="14"/>
        <v>0</v>
      </c>
      <c r="Z62" s="21">
        <f t="shared" si="14"/>
        <v>0</v>
      </c>
      <c r="AA62" s="21">
        <f t="shared" si="14"/>
        <v>0</v>
      </c>
      <c r="AB62" s="21">
        <f t="shared" si="14"/>
        <v>0</v>
      </c>
      <c r="AC62" s="21">
        <f t="shared" si="14"/>
        <v>0</v>
      </c>
      <c r="AD62" s="21">
        <f t="shared" si="14"/>
        <v>0</v>
      </c>
      <c r="AE62" s="21">
        <f t="shared" si="14"/>
        <v>0</v>
      </c>
      <c r="AF62" s="21">
        <f t="shared" si="14"/>
        <v>0</v>
      </c>
      <c r="AG62" s="21">
        <f t="shared" si="14"/>
        <v>0</v>
      </c>
      <c r="AH62" s="21">
        <f t="shared" si="14"/>
        <v>0</v>
      </c>
      <c r="AI62" s="21">
        <f t="shared" si="14"/>
        <v>0</v>
      </c>
      <c r="AJ62" s="21">
        <f t="shared" si="14"/>
        <v>0</v>
      </c>
      <c r="AK62" s="21">
        <f t="shared" si="14"/>
        <v>0</v>
      </c>
      <c r="AL62" s="21">
        <f t="shared" si="14"/>
        <v>0</v>
      </c>
      <c r="AM62" s="21">
        <f t="shared" si="14"/>
        <v>0</v>
      </c>
      <c r="AN62" s="8">
        <f t="shared" si="1"/>
        <v>28</v>
      </c>
      <c r="AO62" s="9">
        <f t="shared" si="1"/>
        <v>0</v>
      </c>
      <c r="AP62" s="10">
        <f t="shared" si="2"/>
        <v>0</v>
      </c>
    </row>
    <row r="63" spans="1:42" ht="18" x14ac:dyDescent="0.25">
      <c r="A63" s="19"/>
      <c r="B63" s="41"/>
      <c r="C63" s="26" t="s">
        <v>27</v>
      </c>
      <c r="D63" s="22"/>
      <c r="E63" s="13"/>
      <c r="F63" s="14"/>
      <c r="G63" s="13"/>
      <c r="H63" s="16">
        <v>6</v>
      </c>
      <c r="I63" s="13"/>
      <c r="J63" s="16"/>
      <c r="K63" s="13"/>
      <c r="L63" s="16"/>
      <c r="M63" s="13"/>
      <c r="N63" s="16"/>
      <c r="O63" s="13"/>
      <c r="P63" s="16"/>
      <c r="Q63" s="13"/>
      <c r="R63" s="16"/>
      <c r="S63" s="13"/>
      <c r="T63" s="16"/>
      <c r="U63" s="13"/>
      <c r="V63" s="16"/>
      <c r="W63" s="13"/>
      <c r="X63" s="14"/>
      <c r="Y63" s="13"/>
      <c r="Z63" s="16"/>
      <c r="AA63" s="13"/>
      <c r="AB63" s="14"/>
      <c r="AC63" s="13"/>
      <c r="AD63" s="16"/>
      <c r="AE63" s="13"/>
      <c r="AF63" s="16"/>
      <c r="AG63" s="13"/>
      <c r="AH63" s="16"/>
      <c r="AI63" s="13"/>
      <c r="AJ63" s="16"/>
      <c r="AK63" s="13"/>
      <c r="AL63" s="16"/>
      <c r="AM63" s="13"/>
      <c r="AN63" s="17">
        <f t="shared" si="1"/>
        <v>6</v>
      </c>
      <c r="AO63" s="18">
        <f t="shared" si="1"/>
        <v>0</v>
      </c>
      <c r="AP63" s="10">
        <f t="shared" si="2"/>
        <v>0</v>
      </c>
    </row>
    <row r="64" spans="1:42" ht="18" x14ac:dyDescent="0.25">
      <c r="A64" s="19"/>
      <c r="B64" s="41"/>
      <c r="C64" s="26" t="s">
        <v>28</v>
      </c>
      <c r="D64" s="22"/>
      <c r="E64" s="13"/>
      <c r="F64" s="14"/>
      <c r="G64" s="13"/>
      <c r="H64" s="16">
        <v>7</v>
      </c>
      <c r="I64" s="13"/>
      <c r="J64" s="16"/>
      <c r="K64" s="13"/>
      <c r="L64" s="16"/>
      <c r="M64" s="13"/>
      <c r="N64" s="16"/>
      <c r="O64" s="13"/>
      <c r="P64" s="16"/>
      <c r="Q64" s="13"/>
      <c r="R64" s="16"/>
      <c r="S64" s="13"/>
      <c r="T64" s="16"/>
      <c r="U64" s="13"/>
      <c r="V64" s="16"/>
      <c r="W64" s="13"/>
      <c r="X64" s="14"/>
      <c r="Y64" s="13"/>
      <c r="Z64" s="16"/>
      <c r="AA64" s="13"/>
      <c r="AB64" s="14"/>
      <c r="AC64" s="13"/>
      <c r="AD64" s="16"/>
      <c r="AE64" s="13"/>
      <c r="AF64" s="16"/>
      <c r="AG64" s="13"/>
      <c r="AH64" s="16"/>
      <c r="AI64" s="13"/>
      <c r="AJ64" s="16"/>
      <c r="AK64" s="13"/>
      <c r="AL64" s="16"/>
      <c r="AM64" s="13"/>
      <c r="AN64" s="17">
        <f t="shared" si="1"/>
        <v>7</v>
      </c>
      <c r="AO64" s="18">
        <f t="shared" si="1"/>
        <v>0</v>
      </c>
      <c r="AP64" s="10">
        <f t="shared" si="2"/>
        <v>0</v>
      </c>
    </row>
    <row r="65" spans="1:42" ht="18" x14ac:dyDescent="0.25">
      <c r="A65" s="19"/>
      <c r="B65" s="41"/>
      <c r="C65" s="26" t="s">
        <v>29</v>
      </c>
      <c r="D65" s="22"/>
      <c r="E65" s="13"/>
      <c r="F65" s="14"/>
      <c r="G65" s="13"/>
      <c r="H65" s="16">
        <v>15</v>
      </c>
      <c r="I65" s="13"/>
      <c r="J65" s="16"/>
      <c r="K65" s="13"/>
      <c r="L65" s="16"/>
      <c r="M65" s="13"/>
      <c r="N65" s="16"/>
      <c r="O65" s="13"/>
      <c r="P65" s="16"/>
      <c r="Q65" s="13"/>
      <c r="R65" s="16"/>
      <c r="S65" s="13"/>
      <c r="T65" s="16"/>
      <c r="U65" s="13"/>
      <c r="V65" s="16"/>
      <c r="W65" s="13"/>
      <c r="X65" s="14"/>
      <c r="Y65" s="13"/>
      <c r="Z65" s="16"/>
      <c r="AA65" s="13"/>
      <c r="AB65" s="14"/>
      <c r="AC65" s="13"/>
      <c r="AD65" s="16"/>
      <c r="AE65" s="13"/>
      <c r="AF65" s="16"/>
      <c r="AG65" s="13"/>
      <c r="AH65" s="16"/>
      <c r="AI65" s="13"/>
      <c r="AJ65" s="16"/>
      <c r="AK65" s="13"/>
      <c r="AL65" s="16"/>
      <c r="AM65" s="13"/>
      <c r="AN65" s="17">
        <f t="shared" si="1"/>
        <v>15</v>
      </c>
      <c r="AO65" s="18">
        <f t="shared" si="1"/>
        <v>0</v>
      </c>
      <c r="AP65" s="10">
        <f t="shared" si="2"/>
        <v>0</v>
      </c>
    </row>
    <row r="66" spans="1:42" ht="18" hidden="1" x14ac:dyDescent="0.25">
      <c r="A66" s="19">
        <v>14</v>
      </c>
      <c r="B66" s="41"/>
      <c r="C66" s="20" t="s">
        <v>44</v>
      </c>
      <c r="D66" s="21">
        <f>D68+D69+D70</f>
        <v>0</v>
      </c>
      <c r="E66" s="21">
        <f t="shared" ref="E66:AM66" si="15">E68+E69+E70</f>
        <v>0</v>
      </c>
      <c r="F66" s="21">
        <f t="shared" si="15"/>
        <v>0</v>
      </c>
      <c r="G66" s="21">
        <f t="shared" si="15"/>
        <v>0</v>
      </c>
      <c r="H66" s="21">
        <f t="shared" si="15"/>
        <v>0</v>
      </c>
      <c r="I66" s="21">
        <f t="shared" si="15"/>
        <v>0</v>
      </c>
      <c r="J66" s="21">
        <f t="shared" si="15"/>
        <v>0</v>
      </c>
      <c r="K66" s="21">
        <f t="shared" si="15"/>
        <v>0</v>
      </c>
      <c r="L66" s="21">
        <f t="shared" si="15"/>
        <v>0</v>
      </c>
      <c r="M66" s="21">
        <f t="shared" si="15"/>
        <v>0</v>
      </c>
      <c r="N66" s="21">
        <f t="shared" si="15"/>
        <v>0</v>
      </c>
      <c r="O66" s="21">
        <f t="shared" si="15"/>
        <v>0</v>
      </c>
      <c r="P66" s="21">
        <f t="shared" si="15"/>
        <v>0</v>
      </c>
      <c r="Q66" s="21">
        <f t="shared" si="15"/>
        <v>0</v>
      </c>
      <c r="R66" s="21">
        <f t="shared" si="15"/>
        <v>0</v>
      </c>
      <c r="S66" s="21">
        <f t="shared" si="15"/>
        <v>0</v>
      </c>
      <c r="T66" s="21">
        <f t="shared" si="15"/>
        <v>0</v>
      </c>
      <c r="U66" s="21">
        <f t="shared" si="15"/>
        <v>0</v>
      </c>
      <c r="V66" s="21">
        <f t="shared" si="15"/>
        <v>0</v>
      </c>
      <c r="W66" s="21">
        <f t="shared" si="15"/>
        <v>0</v>
      </c>
      <c r="X66" s="21">
        <f t="shared" si="15"/>
        <v>0</v>
      </c>
      <c r="Y66" s="21">
        <f t="shared" si="15"/>
        <v>0</v>
      </c>
      <c r="Z66" s="21">
        <f t="shared" si="15"/>
        <v>0</v>
      </c>
      <c r="AA66" s="21">
        <f t="shared" si="15"/>
        <v>0</v>
      </c>
      <c r="AB66" s="21">
        <f t="shared" si="15"/>
        <v>0</v>
      </c>
      <c r="AC66" s="21">
        <f t="shared" si="15"/>
        <v>0</v>
      </c>
      <c r="AD66" s="21">
        <f t="shared" si="15"/>
        <v>0</v>
      </c>
      <c r="AE66" s="21">
        <f t="shared" si="15"/>
        <v>0</v>
      </c>
      <c r="AF66" s="21">
        <f t="shared" si="15"/>
        <v>0</v>
      </c>
      <c r="AG66" s="21">
        <f t="shared" si="15"/>
        <v>0</v>
      </c>
      <c r="AH66" s="21">
        <f t="shared" si="15"/>
        <v>0</v>
      </c>
      <c r="AI66" s="21">
        <f t="shared" si="15"/>
        <v>0</v>
      </c>
      <c r="AJ66" s="21">
        <f t="shared" si="15"/>
        <v>0</v>
      </c>
      <c r="AK66" s="21">
        <f t="shared" si="15"/>
        <v>0</v>
      </c>
      <c r="AL66" s="21">
        <f t="shared" si="15"/>
        <v>0</v>
      </c>
      <c r="AM66" s="21">
        <f t="shared" si="15"/>
        <v>0</v>
      </c>
      <c r="AN66" s="8">
        <f t="shared" si="1"/>
        <v>0</v>
      </c>
      <c r="AO66" s="9">
        <f t="shared" si="1"/>
        <v>0</v>
      </c>
      <c r="AP66" s="10">
        <f t="shared" si="2"/>
        <v>0</v>
      </c>
    </row>
    <row r="67" spans="1:42" ht="18" hidden="1" customHeight="1" x14ac:dyDescent="0.25">
      <c r="A67" s="19">
        <v>15</v>
      </c>
      <c r="B67" s="41"/>
      <c r="C67" s="26" t="s">
        <v>45</v>
      </c>
      <c r="D67" s="22"/>
      <c r="E67" s="13"/>
      <c r="F67" s="14"/>
      <c r="G67" s="13"/>
      <c r="H67" s="14"/>
      <c r="I67" s="13"/>
      <c r="J67" s="16"/>
      <c r="K67" s="13"/>
      <c r="L67" s="16"/>
      <c r="M67" s="13"/>
      <c r="N67" s="16"/>
      <c r="O67" s="13"/>
      <c r="P67" s="16"/>
      <c r="Q67" s="13"/>
      <c r="R67" s="16"/>
      <c r="S67" s="13"/>
      <c r="T67" s="16"/>
      <c r="U67" s="13"/>
      <c r="V67" s="16"/>
      <c r="W67" s="13"/>
      <c r="X67" s="14"/>
      <c r="Y67" s="13"/>
      <c r="Z67" s="16"/>
      <c r="AA67" s="13"/>
      <c r="AB67" s="16"/>
      <c r="AC67" s="13"/>
      <c r="AD67" s="16"/>
      <c r="AE67" s="13"/>
      <c r="AF67" s="16"/>
      <c r="AG67" s="13"/>
      <c r="AH67" s="16"/>
      <c r="AI67" s="13"/>
      <c r="AJ67" s="16"/>
      <c r="AK67" s="13"/>
      <c r="AL67" s="16"/>
      <c r="AM67" s="13"/>
      <c r="AN67" s="17">
        <f t="shared" si="1"/>
        <v>0</v>
      </c>
      <c r="AO67" s="18">
        <f t="shared" si="1"/>
        <v>0</v>
      </c>
      <c r="AP67" s="10">
        <f t="shared" si="2"/>
        <v>0</v>
      </c>
    </row>
    <row r="68" spans="1:42" ht="18" hidden="1" x14ac:dyDescent="0.25">
      <c r="A68" s="19"/>
      <c r="B68" s="41"/>
      <c r="C68" s="26" t="s">
        <v>27</v>
      </c>
      <c r="D68" s="22"/>
      <c r="E68" s="13"/>
      <c r="F68" s="14"/>
      <c r="G68" s="13"/>
      <c r="H68" s="14"/>
      <c r="I68" s="13"/>
      <c r="J68" s="16"/>
      <c r="K68" s="13"/>
      <c r="L68" s="16"/>
      <c r="M68" s="13"/>
      <c r="N68" s="16"/>
      <c r="O68" s="13"/>
      <c r="P68" s="16"/>
      <c r="Q68" s="13"/>
      <c r="R68" s="16"/>
      <c r="S68" s="13"/>
      <c r="T68" s="16"/>
      <c r="U68" s="13"/>
      <c r="V68" s="16"/>
      <c r="W68" s="13"/>
      <c r="X68" s="14"/>
      <c r="Y68" s="13"/>
      <c r="Z68" s="16"/>
      <c r="AA68" s="13"/>
      <c r="AB68" s="16"/>
      <c r="AC68" s="13"/>
      <c r="AD68" s="16"/>
      <c r="AE68" s="13"/>
      <c r="AF68" s="16"/>
      <c r="AG68" s="13"/>
      <c r="AH68" s="16"/>
      <c r="AI68" s="13"/>
      <c r="AJ68" s="16"/>
      <c r="AK68" s="13"/>
      <c r="AL68" s="16"/>
      <c r="AM68" s="13"/>
      <c r="AN68" s="17">
        <f t="shared" si="1"/>
        <v>0</v>
      </c>
      <c r="AO68" s="18">
        <f t="shared" si="1"/>
        <v>0</v>
      </c>
      <c r="AP68" s="10">
        <f t="shared" ref="AP68:AP103" si="16">IF(AN68=0,,AO68/AN68*100)</f>
        <v>0</v>
      </c>
    </row>
    <row r="69" spans="1:42" ht="18" hidden="1" x14ac:dyDescent="0.25">
      <c r="A69" s="19"/>
      <c r="B69" s="41"/>
      <c r="C69" s="26" t="s">
        <v>28</v>
      </c>
      <c r="D69" s="22"/>
      <c r="E69" s="13"/>
      <c r="F69" s="14"/>
      <c r="G69" s="13"/>
      <c r="H69" s="14"/>
      <c r="I69" s="13"/>
      <c r="J69" s="16"/>
      <c r="K69" s="13"/>
      <c r="L69" s="16"/>
      <c r="M69" s="13"/>
      <c r="N69" s="16"/>
      <c r="O69" s="13"/>
      <c r="P69" s="16"/>
      <c r="Q69" s="13"/>
      <c r="R69" s="16"/>
      <c r="S69" s="13"/>
      <c r="T69" s="16"/>
      <c r="U69" s="13"/>
      <c r="V69" s="16"/>
      <c r="W69" s="13"/>
      <c r="X69" s="14"/>
      <c r="Y69" s="13"/>
      <c r="Z69" s="16"/>
      <c r="AA69" s="13"/>
      <c r="AB69" s="16"/>
      <c r="AC69" s="13"/>
      <c r="AD69" s="16"/>
      <c r="AE69" s="13"/>
      <c r="AF69" s="16"/>
      <c r="AG69" s="13"/>
      <c r="AH69" s="16"/>
      <c r="AI69" s="13"/>
      <c r="AJ69" s="16"/>
      <c r="AK69" s="13"/>
      <c r="AL69" s="16"/>
      <c r="AM69" s="13"/>
      <c r="AN69" s="17">
        <f t="shared" si="1"/>
        <v>0</v>
      </c>
      <c r="AO69" s="18">
        <f t="shared" si="1"/>
        <v>0</v>
      </c>
      <c r="AP69" s="10">
        <f t="shared" si="16"/>
        <v>0</v>
      </c>
    </row>
    <row r="70" spans="1:42" ht="18" hidden="1" x14ac:dyDescent="0.25">
      <c r="A70" s="19"/>
      <c r="B70" s="42"/>
      <c r="C70" s="26" t="s">
        <v>29</v>
      </c>
      <c r="D70" s="22"/>
      <c r="E70" s="13"/>
      <c r="F70" s="14"/>
      <c r="G70" s="13"/>
      <c r="H70" s="14"/>
      <c r="I70" s="13"/>
      <c r="J70" s="16"/>
      <c r="K70" s="13"/>
      <c r="L70" s="16"/>
      <c r="M70" s="13"/>
      <c r="N70" s="16"/>
      <c r="O70" s="13"/>
      <c r="P70" s="16"/>
      <c r="Q70" s="13"/>
      <c r="R70" s="16"/>
      <c r="S70" s="13"/>
      <c r="T70" s="16"/>
      <c r="U70" s="13"/>
      <c r="V70" s="16"/>
      <c r="W70" s="13"/>
      <c r="X70" s="14"/>
      <c r="Y70" s="13"/>
      <c r="Z70" s="16"/>
      <c r="AA70" s="13"/>
      <c r="AB70" s="16"/>
      <c r="AC70" s="13"/>
      <c r="AD70" s="16"/>
      <c r="AE70" s="13"/>
      <c r="AF70" s="16"/>
      <c r="AG70" s="13"/>
      <c r="AH70" s="16"/>
      <c r="AI70" s="13"/>
      <c r="AJ70" s="16"/>
      <c r="AK70" s="13"/>
      <c r="AL70" s="16"/>
      <c r="AM70" s="13"/>
      <c r="AN70" s="17">
        <f t="shared" si="1"/>
        <v>0</v>
      </c>
      <c r="AO70" s="18">
        <f t="shared" si="1"/>
        <v>0</v>
      </c>
      <c r="AP70" s="10">
        <f t="shared" si="16"/>
        <v>0</v>
      </c>
    </row>
    <row r="71" spans="1:42" ht="94.5" hidden="1" x14ac:dyDescent="0.25">
      <c r="A71" s="19">
        <v>16</v>
      </c>
      <c r="B71" s="29" t="s">
        <v>46</v>
      </c>
      <c r="C71" s="26" t="s">
        <v>34</v>
      </c>
      <c r="D71" s="22"/>
      <c r="E71" s="13"/>
      <c r="F71" s="14"/>
      <c r="G71" s="13"/>
      <c r="H71" s="14"/>
      <c r="I71" s="13"/>
      <c r="J71" s="16"/>
      <c r="K71" s="13"/>
      <c r="L71" s="16"/>
      <c r="M71" s="13"/>
      <c r="N71" s="16"/>
      <c r="O71" s="13"/>
      <c r="P71" s="16"/>
      <c r="Q71" s="13"/>
      <c r="R71" s="16"/>
      <c r="S71" s="13"/>
      <c r="T71" s="16"/>
      <c r="U71" s="13"/>
      <c r="V71" s="16"/>
      <c r="W71" s="13"/>
      <c r="X71" s="14"/>
      <c r="Y71" s="13"/>
      <c r="Z71" s="16"/>
      <c r="AA71" s="13"/>
      <c r="AB71" s="16"/>
      <c r="AC71" s="13"/>
      <c r="AD71" s="16"/>
      <c r="AE71" s="13"/>
      <c r="AF71" s="16"/>
      <c r="AG71" s="13"/>
      <c r="AH71" s="14"/>
      <c r="AI71" s="13"/>
      <c r="AJ71" s="16"/>
      <c r="AK71" s="13"/>
      <c r="AL71" s="16"/>
      <c r="AM71" s="13"/>
      <c r="AN71" s="17">
        <f t="shared" si="1"/>
        <v>0</v>
      </c>
      <c r="AO71" s="18">
        <f t="shared" si="1"/>
        <v>0</v>
      </c>
      <c r="AP71" s="10">
        <f t="shared" si="16"/>
        <v>0</v>
      </c>
    </row>
    <row r="72" spans="1:42" ht="18" hidden="1" x14ac:dyDescent="0.25">
      <c r="A72" s="19">
        <v>17</v>
      </c>
      <c r="B72" s="26" t="s">
        <v>46</v>
      </c>
      <c r="C72" s="26" t="s">
        <v>37</v>
      </c>
      <c r="D72" s="22"/>
      <c r="E72" s="13"/>
      <c r="F72" s="14"/>
      <c r="G72" s="13"/>
      <c r="H72" s="14"/>
      <c r="I72" s="13"/>
      <c r="J72" s="16"/>
      <c r="K72" s="13"/>
      <c r="L72" s="16"/>
      <c r="M72" s="13"/>
      <c r="N72" s="16"/>
      <c r="O72" s="13"/>
      <c r="P72" s="16"/>
      <c r="Q72" s="13"/>
      <c r="R72" s="16"/>
      <c r="S72" s="13"/>
      <c r="T72" s="16"/>
      <c r="U72" s="13"/>
      <c r="V72" s="16"/>
      <c r="W72" s="13"/>
      <c r="X72" s="14"/>
      <c r="Y72" s="13"/>
      <c r="Z72" s="16"/>
      <c r="AA72" s="13"/>
      <c r="AB72" s="16"/>
      <c r="AC72" s="13"/>
      <c r="AD72" s="16"/>
      <c r="AE72" s="13"/>
      <c r="AF72" s="16"/>
      <c r="AG72" s="13"/>
      <c r="AH72" s="16"/>
      <c r="AI72" s="13"/>
      <c r="AJ72" s="16"/>
      <c r="AK72" s="13"/>
      <c r="AL72" s="16"/>
      <c r="AM72" s="13"/>
      <c r="AN72" s="17">
        <f t="shared" si="1"/>
        <v>0</v>
      </c>
      <c r="AO72" s="18">
        <f t="shared" si="1"/>
        <v>0</v>
      </c>
      <c r="AP72" s="10">
        <f t="shared" si="16"/>
        <v>0</v>
      </c>
    </row>
    <row r="73" spans="1:42" ht="94.5" hidden="1" x14ac:dyDescent="0.25">
      <c r="A73" s="19">
        <v>18</v>
      </c>
      <c r="B73" s="29" t="s">
        <v>46</v>
      </c>
      <c r="C73" s="26" t="s">
        <v>36</v>
      </c>
      <c r="D73" s="16"/>
      <c r="E73" s="13"/>
      <c r="F73" s="14"/>
      <c r="G73" s="13"/>
      <c r="H73" s="14"/>
      <c r="I73" s="13"/>
      <c r="J73" s="16"/>
      <c r="K73" s="13"/>
      <c r="L73" s="16"/>
      <c r="M73" s="13"/>
      <c r="N73" s="16"/>
      <c r="O73" s="13"/>
      <c r="P73" s="16"/>
      <c r="Q73" s="13"/>
      <c r="R73" s="16"/>
      <c r="S73" s="13"/>
      <c r="T73" s="14"/>
      <c r="U73" s="13"/>
      <c r="V73" s="16"/>
      <c r="W73" s="13"/>
      <c r="X73" s="14"/>
      <c r="Y73" s="13"/>
      <c r="Z73" s="16"/>
      <c r="AA73" s="13"/>
      <c r="AB73" s="14"/>
      <c r="AC73" s="13"/>
      <c r="AD73" s="16"/>
      <c r="AE73" s="13"/>
      <c r="AF73" s="16"/>
      <c r="AG73" s="13"/>
      <c r="AH73" s="16"/>
      <c r="AI73" s="13"/>
      <c r="AJ73" s="16"/>
      <c r="AK73" s="13"/>
      <c r="AL73" s="16"/>
      <c r="AM73" s="13"/>
      <c r="AN73" s="17">
        <f t="shared" si="1"/>
        <v>0</v>
      </c>
      <c r="AO73" s="18">
        <f t="shared" si="1"/>
        <v>0</v>
      </c>
      <c r="AP73" s="10">
        <f t="shared" si="16"/>
        <v>0</v>
      </c>
    </row>
    <row r="74" spans="1:42" ht="18" hidden="1" x14ac:dyDescent="0.25">
      <c r="A74" s="19">
        <v>19</v>
      </c>
      <c r="B74" s="26" t="s">
        <v>46</v>
      </c>
      <c r="C74" s="26" t="s">
        <v>47</v>
      </c>
      <c r="D74" s="22"/>
      <c r="E74" s="13"/>
      <c r="F74" s="14"/>
      <c r="G74" s="13"/>
      <c r="H74" s="14"/>
      <c r="I74" s="13"/>
      <c r="J74" s="16"/>
      <c r="K74" s="13"/>
      <c r="L74" s="16"/>
      <c r="M74" s="13"/>
      <c r="N74" s="16"/>
      <c r="O74" s="13"/>
      <c r="P74" s="16"/>
      <c r="Q74" s="13"/>
      <c r="R74" s="16"/>
      <c r="S74" s="13"/>
      <c r="T74" s="16"/>
      <c r="U74" s="13"/>
      <c r="V74" s="16"/>
      <c r="W74" s="13"/>
      <c r="X74" s="14"/>
      <c r="Y74" s="13"/>
      <c r="Z74" s="16"/>
      <c r="AA74" s="13"/>
      <c r="AB74" s="16"/>
      <c r="AC74" s="13"/>
      <c r="AD74" s="16"/>
      <c r="AE74" s="13"/>
      <c r="AF74" s="16"/>
      <c r="AG74" s="13"/>
      <c r="AH74" s="16"/>
      <c r="AI74" s="13"/>
      <c r="AJ74" s="16"/>
      <c r="AK74" s="13"/>
      <c r="AL74" s="16"/>
      <c r="AM74" s="13"/>
      <c r="AN74" s="17">
        <f t="shared" si="1"/>
        <v>0</v>
      </c>
      <c r="AO74" s="18">
        <f t="shared" si="1"/>
        <v>0</v>
      </c>
      <c r="AP74" s="10">
        <f t="shared" si="16"/>
        <v>0</v>
      </c>
    </row>
    <row r="75" spans="1:42" ht="18" hidden="1" x14ac:dyDescent="0.25">
      <c r="A75" s="19"/>
      <c r="B75" s="26" t="s">
        <v>48</v>
      </c>
      <c r="C75" s="26" t="s">
        <v>49</v>
      </c>
      <c r="D75" s="22"/>
      <c r="E75" s="13"/>
      <c r="F75" s="14"/>
      <c r="G75" s="13"/>
      <c r="H75" s="14"/>
      <c r="I75" s="13"/>
      <c r="J75" s="16"/>
      <c r="K75" s="13"/>
      <c r="L75" s="16"/>
      <c r="M75" s="13"/>
      <c r="N75" s="16"/>
      <c r="O75" s="13"/>
      <c r="P75" s="16"/>
      <c r="Q75" s="13"/>
      <c r="R75" s="16"/>
      <c r="S75" s="13"/>
      <c r="T75" s="16"/>
      <c r="U75" s="13"/>
      <c r="V75" s="16"/>
      <c r="W75" s="13"/>
      <c r="X75" s="14"/>
      <c r="Y75" s="13"/>
      <c r="Z75" s="16"/>
      <c r="AA75" s="13"/>
      <c r="AB75" s="16"/>
      <c r="AC75" s="13"/>
      <c r="AD75" s="16"/>
      <c r="AE75" s="13"/>
      <c r="AF75" s="16"/>
      <c r="AG75" s="13"/>
      <c r="AH75" s="16"/>
      <c r="AI75" s="13"/>
      <c r="AJ75" s="16"/>
      <c r="AK75" s="13"/>
      <c r="AL75" s="16"/>
      <c r="AM75" s="13"/>
      <c r="AN75" s="17">
        <f t="shared" si="1"/>
        <v>0</v>
      </c>
      <c r="AO75" s="18">
        <f t="shared" si="1"/>
        <v>0</v>
      </c>
      <c r="AP75" s="10">
        <f t="shared" si="16"/>
        <v>0</v>
      </c>
    </row>
    <row r="76" spans="1:42" ht="94.5" hidden="1" x14ac:dyDescent="0.25">
      <c r="A76" s="19">
        <v>20</v>
      </c>
      <c r="B76" s="29" t="s">
        <v>48</v>
      </c>
      <c r="C76" s="26" t="s">
        <v>50</v>
      </c>
      <c r="D76" s="22"/>
      <c r="E76" s="13"/>
      <c r="F76" s="14"/>
      <c r="G76" s="13"/>
      <c r="H76" s="14"/>
      <c r="I76" s="13"/>
      <c r="J76" s="16"/>
      <c r="K76" s="13"/>
      <c r="L76" s="16"/>
      <c r="M76" s="13"/>
      <c r="N76" s="16"/>
      <c r="O76" s="13"/>
      <c r="P76" s="16"/>
      <c r="Q76" s="13"/>
      <c r="R76" s="16"/>
      <c r="S76" s="13"/>
      <c r="T76" s="16"/>
      <c r="U76" s="13"/>
      <c r="V76" s="16"/>
      <c r="W76" s="13"/>
      <c r="X76" s="16"/>
      <c r="Y76" s="13"/>
      <c r="Z76" s="16"/>
      <c r="AA76" s="13"/>
      <c r="AB76" s="16"/>
      <c r="AC76" s="13"/>
      <c r="AD76" s="16"/>
      <c r="AE76" s="13"/>
      <c r="AF76" s="16"/>
      <c r="AG76" s="13"/>
      <c r="AH76" s="16"/>
      <c r="AI76" s="13"/>
      <c r="AJ76" s="16"/>
      <c r="AK76" s="13"/>
      <c r="AL76" s="16"/>
      <c r="AM76" s="13"/>
      <c r="AN76" s="17">
        <f t="shared" si="1"/>
        <v>0</v>
      </c>
      <c r="AO76" s="18">
        <f t="shared" si="1"/>
        <v>0</v>
      </c>
      <c r="AP76" s="10">
        <f t="shared" si="16"/>
        <v>0</v>
      </c>
    </row>
    <row r="77" spans="1:42" ht="18" hidden="1" x14ac:dyDescent="0.25">
      <c r="A77" s="19">
        <v>21</v>
      </c>
      <c r="B77" s="26" t="s">
        <v>48</v>
      </c>
      <c r="C77" s="26" t="s">
        <v>41</v>
      </c>
      <c r="D77" s="16"/>
      <c r="E77" s="13"/>
      <c r="F77" s="14"/>
      <c r="G77" s="13"/>
      <c r="H77" s="16"/>
      <c r="I77" s="13"/>
      <c r="J77" s="16"/>
      <c r="K77" s="13"/>
      <c r="L77" s="16"/>
      <c r="M77" s="13"/>
      <c r="N77" s="16"/>
      <c r="O77" s="13"/>
      <c r="P77" s="16"/>
      <c r="Q77" s="13"/>
      <c r="R77" s="16"/>
      <c r="S77" s="13"/>
      <c r="T77" s="16"/>
      <c r="U77" s="13"/>
      <c r="V77" s="16"/>
      <c r="W77" s="13"/>
      <c r="X77" s="16"/>
      <c r="Y77" s="13"/>
      <c r="Z77" s="16"/>
      <c r="AA77" s="13"/>
      <c r="AB77" s="14"/>
      <c r="AC77" s="13"/>
      <c r="AD77" s="16"/>
      <c r="AE77" s="13"/>
      <c r="AF77" s="16"/>
      <c r="AG77" s="13"/>
      <c r="AH77" s="16"/>
      <c r="AI77" s="13"/>
      <c r="AJ77" s="16"/>
      <c r="AK77" s="13"/>
      <c r="AL77" s="16"/>
      <c r="AM77" s="13"/>
      <c r="AN77" s="17">
        <f t="shared" si="1"/>
        <v>0</v>
      </c>
      <c r="AO77" s="18">
        <f t="shared" si="1"/>
        <v>0</v>
      </c>
      <c r="AP77" s="10">
        <f t="shared" si="16"/>
        <v>0</v>
      </c>
    </row>
    <row r="78" spans="1:42" ht="18" hidden="1" x14ac:dyDescent="0.25">
      <c r="A78" s="19">
        <v>22</v>
      </c>
      <c r="B78" s="26" t="s">
        <v>48</v>
      </c>
      <c r="C78" s="26" t="s">
        <v>26</v>
      </c>
      <c r="D78" s="22"/>
      <c r="E78" s="13"/>
      <c r="F78" s="14"/>
      <c r="G78" s="13"/>
      <c r="H78" s="16"/>
      <c r="I78" s="13"/>
      <c r="J78" s="16"/>
      <c r="K78" s="13"/>
      <c r="L78" s="16"/>
      <c r="M78" s="13"/>
      <c r="N78" s="16"/>
      <c r="O78" s="13"/>
      <c r="P78" s="16"/>
      <c r="Q78" s="13"/>
      <c r="R78" s="16"/>
      <c r="S78" s="13"/>
      <c r="T78" s="16"/>
      <c r="U78" s="13"/>
      <c r="V78" s="16"/>
      <c r="W78" s="13"/>
      <c r="X78" s="14"/>
      <c r="Y78" s="13"/>
      <c r="Z78" s="16"/>
      <c r="AA78" s="13"/>
      <c r="AB78" s="16"/>
      <c r="AC78" s="13"/>
      <c r="AD78" s="16"/>
      <c r="AE78" s="13"/>
      <c r="AF78" s="16"/>
      <c r="AG78" s="13"/>
      <c r="AH78" s="16"/>
      <c r="AI78" s="13"/>
      <c r="AJ78" s="16"/>
      <c r="AK78" s="13"/>
      <c r="AL78" s="16"/>
      <c r="AM78" s="13"/>
      <c r="AN78" s="17">
        <f t="shared" si="1"/>
        <v>0</v>
      </c>
      <c r="AO78" s="18">
        <f t="shared" si="1"/>
        <v>0</v>
      </c>
      <c r="AP78" s="10">
        <f t="shared" si="16"/>
        <v>0</v>
      </c>
    </row>
    <row r="79" spans="1:42" ht="18" hidden="1" x14ac:dyDescent="0.25">
      <c r="A79" s="19">
        <v>23</v>
      </c>
      <c r="B79" s="26" t="s">
        <v>48</v>
      </c>
      <c r="C79" s="26" t="s">
        <v>51</v>
      </c>
      <c r="D79" s="22"/>
      <c r="E79" s="13"/>
      <c r="F79" s="14"/>
      <c r="G79" s="13"/>
      <c r="H79" s="16"/>
      <c r="I79" s="13"/>
      <c r="J79" s="16"/>
      <c r="K79" s="13"/>
      <c r="L79" s="16"/>
      <c r="M79" s="13"/>
      <c r="N79" s="16"/>
      <c r="O79" s="13"/>
      <c r="P79" s="16"/>
      <c r="Q79" s="13"/>
      <c r="R79" s="16"/>
      <c r="S79" s="13"/>
      <c r="T79" s="16"/>
      <c r="U79" s="13"/>
      <c r="V79" s="16"/>
      <c r="W79" s="13"/>
      <c r="X79" s="14"/>
      <c r="Y79" s="13"/>
      <c r="Z79" s="16"/>
      <c r="AA79" s="13"/>
      <c r="AB79" s="16"/>
      <c r="AC79" s="13"/>
      <c r="AD79" s="16"/>
      <c r="AE79" s="13"/>
      <c r="AF79" s="16"/>
      <c r="AG79" s="13"/>
      <c r="AH79" s="16"/>
      <c r="AI79" s="13"/>
      <c r="AJ79" s="16"/>
      <c r="AK79" s="13"/>
      <c r="AL79" s="16"/>
      <c r="AM79" s="13"/>
      <c r="AN79" s="17">
        <f t="shared" si="1"/>
        <v>0</v>
      </c>
      <c r="AO79" s="18">
        <f t="shared" si="1"/>
        <v>0</v>
      </c>
      <c r="AP79" s="10">
        <f t="shared" si="16"/>
        <v>0</v>
      </c>
    </row>
    <row r="80" spans="1:42" ht="18" hidden="1" x14ac:dyDescent="0.25">
      <c r="A80" s="19">
        <v>24</v>
      </c>
      <c r="B80" s="26" t="s">
        <v>52</v>
      </c>
      <c r="C80" s="26" t="s">
        <v>26</v>
      </c>
      <c r="D80" s="22"/>
      <c r="E80" s="13"/>
      <c r="F80" s="14"/>
      <c r="G80" s="13"/>
      <c r="H80" s="16"/>
      <c r="I80" s="13"/>
      <c r="J80" s="16"/>
      <c r="K80" s="13"/>
      <c r="L80" s="16"/>
      <c r="M80" s="13"/>
      <c r="N80" s="16"/>
      <c r="O80" s="13"/>
      <c r="P80" s="16"/>
      <c r="Q80" s="13"/>
      <c r="R80" s="16"/>
      <c r="S80" s="13"/>
      <c r="T80" s="16"/>
      <c r="U80" s="13"/>
      <c r="V80" s="16"/>
      <c r="W80" s="13"/>
      <c r="X80" s="14"/>
      <c r="Y80" s="13"/>
      <c r="Z80" s="16"/>
      <c r="AA80" s="13"/>
      <c r="AB80" s="16"/>
      <c r="AC80" s="13"/>
      <c r="AD80" s="16"/>
      <c r="AE80" s="13"/>
      <c r="AF80" s="16"/>
      <c r="AG80" s="13"/>
      <c r="AH80" s="16"/>
      <c r="AI80" s="13"/>
      <c r="AJ80" s="16"/>
      <c r="AK80" s="13"/>
      <c r="AL80" s="16"/>
      <c r="AM80" s="13"/>
      <c r="AN80" s="17">
        <f t="shared" si="1"/>
        <v>0</v>
      </c>
      <c r="AO80" s="18">
        <f t="shared" si="1"/>
        <v>0</v>
      </c>
      <c r="AP80" s="10">
        <f t="shared" si="16"/>
        <v>0</v>
      </c>
    </row>
    <row r="81" spans="1:42" ht="18" hidden="1" x14ac:dyDescent="0.25">
      <c r="A81" s="19">
        <v>25</v>
      </c>
      <c r="B81" s="26" t="s">
        <v>52</v>
      </c>
      <c r="C81" s="26" t="s">
        <v>31</v>
      </c>
      <c r="D81" s="22"/>
      <c r="E81" s="13"/>
      <c r="F81" s="14"/>
      <c r="G81" s="13"/>
      <c r="H81" s="16"/>
      <c r="I81" s="13"/>
      <c r="J81" s="16"/>
      <c r="K81" s="13"/>
      <c r="L81" s="16"/>
      <c r="M81" s="13"/>
      <c r="N81" s="16"/>
      <c r="O81" s="13"/>
      <c r="P81" s="16"/>
      <c r="Q81" s="13"/>
      <c r="R81" s="16"/>
      <c r="S81" s="13"/>
      <c r="T81" s="16"/>
      <c r="U81" s="13"/>
      <c r="V81" s="16"/>
      <c r="W81" s="13"/>
      <c r="X81" s="14"/>
      <c r="Y81" s="13"/>
      <c r="Z81" s="16"/>
      <c r="AA81" s="13"/>
      <c r="AB81" s="14"/>
      <c r="AC81" s="13"/>
      <c r="AD81" s="14"/>
      <c r="AE81" s="13"/>
      <c r="AF81" s="16"/>
      <c r="AG81" s="13"/>
      <c r="AH81" s="16"/>
      <c r="AI81" s="13"/>
      <c r="AJ81" s="16"/>
      <c r="AK81" s="13"/>
      <c r="AL81" s="16"/>
      <c r="AM81" s="13"/>
      <c r="AN81" s="17">
        <f t="shared" si="1"/>
        <v>0</v>
      </c>
      <c r="AO81" s="18">
        <f t="shared" si="1"/>
        <v>0</v>
      </c>
      <c r="AP81" s="10">
        <f t="shared" si="16"/>
        <v>0</v>
      </c>
    </row>
    <row r="82" spans="1:42" ht="18" hidden="1" x14ac:dyDescent="0.25">
      <c r="A82" s="19">
        <v>26</v>
      </c>
      <c r="B82" s="26" t="s">
        <v>52</v>
      </c>
      <c r="C82" s="26" t="s">
        <v>32</v>
      </c>
      <c r="D82" s="22"/>
      <c r="E82" s="13"/>
      <c r="F82" s="14"/>
      <c r="G82" s="13"/>
      <c r="H82" s="16"/>
      <c r="I82" s="13"/>
      <c r="J82" s="16"/>
      <c r="K82" s="13"/>
      <c r="L82" s="16"/>
      <c r="M82" s="13"/>
      <c r="N82" s="16"/>
      <c r="O82" s="13"/>
      <c r="P82" s="16"/>
      <c r="Q82" s="13"/>
      <c r="R82" s="16"/>
      <c r="S82" s="13"/>
      <c r="T82" s="16"/>
      <c r="U82" s="13"/>
      <c r="V82" s="16"/>
      <c r="W82" s="13"/>
      <c r="X82" s="14"/>
      <c r="Y82" s="13"/>
      <c r="Z82" s="16"/>
      <c r="AA82" s="13"/>
      <c r="AB82" s="16"/>
      <c r="AC82" s="13"/>
      <c r="AD82" s="16"/>
      <c r="AE82" s="13"/>
      <c r="AF82" s="16"/>
      <c r="AG82" s="13"/>
      <c r="AH82" s="16"/>
      <c r="AI82" s="13"/>
      <c r="AJ82" s="16"/>
      <c r="AK82" s="13"/>
      <c r="AL82" s="16"/>
      <c r="AM82" s="13"/>
      <c r="AN82" s="17">
        <f t="shared" si="1"/>
        <v>0</v>
      </c>
      <c r="AO82" s="18">
        <f t="shared" si="1"/>
        <v>0</v>
      </c>
      <c r="AP82" s="10">
        <f t="shared" si="16"/>
        <v>0</v>
      </c>
    </row>
    <row r="83" spans="1:42" ht="18" hidden="1" x14ac:dyDescent="0.25">
      <c r="A83" s="19">
        <v>27</v>
      </c>
      <c r="B83" s="26" t="s">
        <v>52</v>
      </c>
      <c r="C83" s="26" t="s">
        <v>33</v>
      </c>
      <c r="D83" s="22"/>
      <c r="E83" s="13"/>
      <c r="F83" s="14"/>
      <c r="G83" s="13"/>
      <c r="H83" s="16"/>
      <c r="I83" s="13"/>
      <c r="J83" s="16"/>
      <c r="K83" s="13"/>
      <c r="L83" s="16"/>
      <c r="M83" s="13"/>
      <c r="N83" s="16"/>
      <c r="O83" s="13"/>
      <c r="P83" s="16"/>
      <c r="Q83" s="13"/>
      <c r="R83" s="16"/>
      <c r="S83" s="13"/>
      <c r="T83" s="16"/>
      <c r="U83" s="13"/>
      <c r="V83" s="16"/>
      <c r="W83" s="13"/>
      <c r="X83" s="14"/>
      <c r="Y83" s="13"/>
      <c r="Z83" s="16"/>
      <c r="AA83" s="13"/>
      <c r="AB83" s="16"/>
      <c r="AC83" s="13"/>
      <c r="AD83" s="16"/>
      <c r="AE83" s="13"/>
      <c r="AF83" s="16"/>
      <c r="AG83" s="13"/>
      <c r="AH83" s="16"/>
      <c r="AI83" s="13"/>
      <c r="AJ83" s="16"/>
      <c r="AK83" s="13"/>
      <c r="AL83" s="16"/>
      <c r="AM83" s="13"/>
      <c r="AN83" s="17">
        <f t="shared" si="1"/>
        <v>0</v>
      </c>
      <c r="AO83" s="18">
        <f t="shared" si="1"/>
        <v>0</v>
      </c>
      <c r="AP83" s="10">
        <f t="shared" si="16"/>
        <v>0</v>
      </c>
    </row>
    <row r="84" spans="1:42" ht="18" hidden="1" x14ac:dyDescent="0.25">
      <c r="A84" s="19">
        <v>28</v>
      </c>
      <c r="B84" s="26" t="s">
        <v>52</v>
      </c>
      <c r="C84" s="26" t="s">
        <v>34</v>
      </c>
      <c r="D84" s="22"/>
      <c r="E84" s="13"/>
      <c r="F84" s="14"/>
      <c r="G84" s="13"/>
      <c r="H84" s="16"/>
      <c r="I84" s="13"/>
      <c r="J84" s="16"/>
      <c r="K84" s="13"/>
      <c r="L84" s="16"/>
      <c r="M84" s="13"/>
      <c r="N84" s="14"/>
      <c r="O84" s="13"/>
      <c r="P84" s="16"/>
      <c r="Q84" s="13"/>
      <c r="R84" s="16"/>
      <c r="S84" s="13"/>
      <c r="T84" s="16"/>
      <c r="U84" s="13"/>
      <c r="V84" s="14"/>
      <c r="W84" s="13"/>
      <c r="X84" s="14"/>
      <c r="Y84" s="13"/>
      <c r="Z84" s="16"/>
      <c r="AA84" s="13"/>
      <c r="AB84" s="16"/>
      <c r="AC84" s="13"/>
      <c r="AD84" s="16"/>
      <c r="AE84" s="13"/>
      <c r="AF84" s="16"/>
      <c r="AG84" s="13"/>
      <c r="AH84" s="16"/>
      <c r="AI84" s="13"/>
      <c r="AJ84" s="16"/>
      <c r="AK84" s="13"/>
      <c r="AL84" s="16"/>
      <c r="AM84" s="13"/>
      <c r="AN84" s="17">
        <f t="shared" si="1"/>
        <v>0</v>
      </c>
      <c r="AO84" s="18">
        <f t="shared" si="1"/>
        <v>0</v>
      </c>
      <c r="AP84" s="10">
        <f t="shared" si="16"/>
        <v>0</v>
      </c>
    </row>
    <row r="85" spans="1:42" ht="18" hidden="1" x14ac:dyDescent="0.25">
      <c r="A85" s="19">
        <v>29</v>
      </c>
      <c r="B85" s="26" t="s">
        <v>52</v>
      </c>
      <c r="C85" s="26" t="s">
        <v>36</v>
      </c>
      <c r="D85" s="22"/>
      <c r="E85" s="13"/>
      <c r="F85" s="14"/>
      <c r="G85" s="13"/>
      <c r="H85" s="16"/>
      <c r="I85" s="13"/>
      <c r="J85" s="16"/>
      <c r="K85" s="13"/>
      <c r="L85" s="16"/>
      <c r="M85" s="13"/>
      <c r="N85" s="16"/>
      <c r="O85" s="13"/>
      <c r="P85" s="16"/>
      <c r="Q85" s="13"/>
      <c r="R85" s="16"/>
      <c r="S85" s="13"/>
      <c r="T85" s="16"/>
      <c r="U85" s="13"/>
      <c r="V85" s="14"/>
      <c r="W85" s="13"/>
      <c r="X85" s="14"/>
      <c r="Y85" s="13"/>
      <c r="Z85" s="16"/>
      <c r="AA85" s="13"/>
      <c r="AB85" s="16"/>
      <c r="AC85" s="13"/>
      <c r="AD85" s="16"/>
      <c r="AE85" s="13"/>
      <c r="AF85" s="16"/>
      <c r="AG85" s="13"/>
      <c r="AH85" s="16"/>
      <c r="AI85" s="13"/>
      <c r="AJ85" s="16"/>
      <c r="AK85" s="13"/>
      <c r="AL85" s="16"/>
      <c r="AM85" s="13"/>
      <c r="AN85" s="17">
        <f t="shared" si="1"/>
        <v>0</v>
      </c>
      <c r="AO85" s="18">
        <f t="shared" si="1"/>
        <v>0</v>
      </c>
      <c r="AP85" s="10">
        <f t="shared" si="16"/>
        <v>0</v>
      </c>
    </row>
    <row r="86" spans="1:42" ht="18" hidden="1" x14ac:dyDescent="0.25">
      <c r="A86" s="19">
        <v>30</v>
      </c>
      <c r="B86" s="26" t="s">
        <v>52</v>
      </c>
      <c r="C86" s="26" t="s">
        <v>53</v>
      </c>
      <c r="D86" s="22"/>
      <c r="E86" s="13"/>
      <c r="F86" s="14"/>
      <c r="G86" s="13"/>
      <c r="H86" s="16"/>
      <c r="I86" s="13"/>
      <c r="J86" s="16"/>
      <c r="K86" s="13"/>
      <c r="L86" s="16"/>
      <c r="M86" s="13"/>
      <c r="N86" s="16"/>
      <c r="O86" s="13"/>
      <c r="P86" s="16"/>
      <c r="Q86" s="13"/>
      <c r="R86" s="16"/>
      <c r="S86" s="13"/>
      <c r="T86" s="16"/>
      <c r="U86" s="13"/>
      <c r="V86" s="14"/>
      <c r="W86" s="13"/>
      <c r="X86" s="14"/>
      <c r="Y86" s="13"/>
      <c r="Z86" s="16"/>
      <c r="AA86" s="13"/>
      <c r="AB86" s="16"/>
      <c r="AC86" s="13"/>
      <c r="AD86" s="16"/>
      <c r="AE86" s="13"/>
      <c r="AF86" s="16"/>
      <c r="AG86" s="13"/>
      <c r="AH86" s="16"/>
      <c r="AI86" s="13"/>
      <c r="AJ86" s="16"/>
      <c r="AK86" s="13"/>
      <c r="AL86" s="16"/>
      <c r="AM86" s="13"/>
      <c r="AN86" s="17">
        <f t="shared" si="1"/>
        <v>0</v>
      </c>
      <c r="AO86" s="18">
        <f t="shared" si="1"/>
        <v>0</v>
      </c>
      <c r="AP86" s="10">
        <f t="shared" si="16"/>
        <v>0</v>
      </c>
    </row>
    <row r="87" spans="1:42" ht="18" hidden="1" x14ac:dyDescent="0.25">
      <c r="A87" s="19">
        <v>31</v>
      </c>
      <c r="B87" s="26" t="s">
        <v>52</v>
      </c>
      <c r="C87" s="26" t="s">
        <v>54</v>
      </c>
      <c r="D87" s="22"/>
      <c r="E87" s="13"/>
      <c r="F87" s="14"/>
      <c r="G87" s="13"/>
      <c r="H87" s="16"/>
      <c r="I87" s="13"/>
      <c r="J87" s="16"/>
      <c r="K87" s="13"/>
      <c r="L87" s="16"/>
      <c r="M87" s="13"/>
      <c r="N87" s="16"/>
      <c r="O87" s="13"/>
      <c r="P87" s="16"/>
      <c r="Q87" s="13"/>
      <c r="R87" s="16"/>
      <c r="S87" s="13"/>
      <c r="T87" s="16"/>
      <c r="U87" s="13"/>
      <c r="V87" s="14"/>
      <c r="W87" s="13"/>
      <c r="X87" s="14"/>
      <c r="Y87" s="13"/>
      <c r="Z87" s="16"/>
      <c r="AA87" s="13"/>
      <c r="AB87" s="16"/>
      <c r="AC87" s="13"/>
      <c r="AD87" s="16"/>
      <c r="AE87" s="13"/>
      <c r="AF87" s="16"/>
      <c r="AG87" s="13"/>
      <c r="AH87" s="16"/>
      <c r="AI87" s="13"/>
      <c r="AJ87" s="16"/>
      <c r="AK87" s="13"/>
      <c r="AL87" s="16"/>
      <c r="AM87" s="13"/>
      <c r="AN87" s="17">
        <f t="shared" si="1"/>
        <v>0</v>
      </c>
      <c r="AO87" s="18">
        <f t="shared" si="1"/>
        <v>0</v>
      </c>
      <c r="AP87" s="10">
        <f t="shared" si="16"/>
        <v>0</v>
      </c>
    </row>
    <row r="88" spans="1:42" ht="18" hidden="1" x14ac:dyDescent="0.25">
      <c r="A88" s="19">
        <v>32</v>
      </c>
      <c r="B88" s="26" t="s">
        <v>55</v>
      </c>
      <c r="C88" s="26" t="s">
        <v>56</v>
      </c>
      <c r="D88" s="22"/>
      <c r="E88" s="13"/>
      <c r="F88" s="14"/>
      <c r="G88" s="13"/>
      <c r="H88" s="16"/>
      <c r="I88" s="13"/>
      <c r="J88" s="14"/>
      <c r="K88" s="13"/>
      <c r="L88" s="16"/>
      <c r="M88" s="13"/>
      <c r="N88" s="16"/>
      <c r="O88" s="13"/>
      <c r="P88" s="16"/>
      <c r="Q88" s="13"/>
      <c r="R88" s="16"/>
      <c r="S88" s="13"/>
      <c r="T88" s="16"/>
      <c r="U88" s="13"/>
      <c r="V88" s="14"/>
      <c r="W88" s="13"/>
      <c r="X88" s="16"/>
      <c r="Y88" s="13"/>
      <c r="Z88" s="14"/>
      <c r="AA88" s="13"/>
      <c r="AB88" s="16"/>
      <c r="AC88" s="13"/>
      <c r="AD88" s="16"/>
      <c r="AE88" s="13"/>
      <c r="AF88" s="16"/>
      <c r="AG88" s="13"/>
      <c r="AH88" s="16"/>
      <c r="AI88" s="13"/>
      <c r="AJ88" s="14"/>
      <c r="AK88" s="13"/>
      <c r="AL88" s="16"/>
      <c r="AM88" s="13"/>
      <c r="AN88" s="17">
        <f t="shared" si="1"/>
        <v>0</v>
      </c>
      <c r="AO88" s="18">
        <f t="shared" si="1"/>
        <v>0</v>
      </c>
      <c r="AP88" s="10">
        <f t="shared" si="16"/>
        <v>0</v>
      </c>
    </row>
    <row r="89" spans="1:42" ht="18" hidden="1" x14ac:dyDescent="0.25">
      <c r="A89" s="19">
        <v>33</v>
      </c>
      <c r="B89" s="26" t="s">
        <v>57</v>
      </c>
      <c r="C89" s="26" t="s">
        <v>58</v>
      </c>
      <c r="D89" s="22"/>
      <c r="E89" s="13"/>
      <c r="F89" s="14"/>
      <c r="G89" s="13"/>
      <c r="H89" s="16"/>
      <c r="I89" s="13"/>
      <c r="J89" s="16"/>
      <c r="K89" s="13"/>
      <c r="L89" s="16"/>
      <c r="M89" s="13"/>
      <c r="N89" s="16"/>
      <c r="O89" s="13"/>
      <c r="P89" s="16"/>
      <c r="Q89" s="13"/>
      <c r="R89" s="16"/>
      <c r="S89" s="13"/>
      <c r="T89" s="16"/>
      <c r="U89" s="13"/>
      <c r="V89" s="16"/>
      <c r="W89" s="13"/>
      <c r="X89" s="16"/>
      <c r="Y89" s="13"/>
      <c r="Z89" s="16"/>
      <c r="AA89" s="13"/>
      <c r="AB89" s="16"/>
      <c r="AC89" s="13"/>
      <c r="AD89" s="16"/>
      <c r="AE89" s="13"/>
      <c r="AF89" s="16"/>
      <c r="AG89" s="13"/>
      <c r="AH89" s="14"/>
      <c r="AI89" s="13"/>
      <c r="AJ89" s="16"/>
      <c r="AK89" s="13"/>
      <c r="AL89" s="16"/>
      <c r="AM89" s="13"/>
      <c r="AN89" s="17">
        <f t="shared" si="1"/>
        <v>0</v>
      </c>
      <c r="AO89" s="18">
        <f t="shared" si="1"/>
        <v>0</v>
      </c>
      <c r="AP89" s="10">
        <f t="shared" si="16"/>
        <v>0</v>
      </c>
    </row>
    <row r="90" spans="1:42" ht="18" hidden="1" x14ac:dyDescent="0.25">
      <c r="A90" s="19">
        <v>34</v>
      </c>
      <c r="B90" s="26" t="s">
        <v>57</v>
      </c>
      <c r="C90" s="26" t="s">
        <v>59</v>
      </c>
      <c r="D90" s="22"/>
      <c r="E90" s="13"/>
      <c r="F90" s="14"/>
      <c r="G90" s="13"/>
      <c r="H90" s="16"/>
      <c r="I90" s="13"/>
      <c r="J90" s="16"/>
      <c r="K90" s="13"/>
      <c r="L90" s="16"/>
      <c r="M90" s="13"/>
      <c r="N90" s="16"/>
      <c r="O90" s="13"/>
      <c r="P90" s="16"/>
      <c r="Q90" s="13"/>
      <c r="R90" s="16"/>
      <c r="S90" s="13"/>
      <c r="T90" s="16"/>
      <c r="U90" s="13"/>
      <c r="V90" s="16"/>
      <c r="W90" s="13"/>
      <c r="X90" s="14"/>
      <c r="Y90" s="13"/>
      <c r="Z90" s="16"/>
      <c r="AA90" s="13"/>
      <c r="AB90" s="16"/>
      <c r="AC90" s="13"/>
      <c r="AD90" s="16"/>
      <c r="AE90" s="13"/>
      <c r="AF90" s="16"/>
      <c r="AG90" s="13"/>
      <c r="AH90" s="16"/>
      <c r="AI90" s="13"/>
      <c r="AJ90" s="16"/>
      <c r="AK90" s="13"/>
      <c r="AL90" s="16"/>
      <c r="AM90" s="13"/>
      <c r="AN90" s="17">
        <f t="shared" si="1"/>
        <v>0</v>
      </c>
      <c r="AO90" s="18">
        <f t="shared" si="1"/>
        <v>0</v>
      </c>
      <c r="AP90" s="10">
        <f t="shared" si="16"/>
        <v>0</v>
      </c>
    </row>
    <row r="91" spans="1:42" ht="18" hidden="1" x14ac:dyDescent="0.25">
      <c r="A91" s="19">
        <v>35</v>
      </c>
      <c r="B91" s="26" t="s">
        <v>57</v>
      </c>
      <c r="C91" s="26" t="s">
        <v>54</v>
      </c>
      <c r="D91" s="22"/>
      <c r="E91" s="13"/>
      <c r="F91" s="14"/>
      <c r="G91" s="13"/>
      <c r="H91" s="16"/>
      <c r="I91" s="13"/>
      <c r="J91" s="16"/>
      <c r="K91" s="13"/>
      <c r="L91" s="16"/>
      <c r="M91" s="13"/>
      <c r="N91" s="16"/>
      <c r="O91" s="13"/>
      <c r="P91" s="16"/>
      <c r="Q91" s="13"/>
      <c r="R91" s="16"/>
      <c r="S91" s="13"/>
      <c r="T91" s="16"/>
      <c r="U91" s="13"/>
      <c r="V91" s="14"/>
      <c r="W91" s="13"/>
      <c r="X91" s="14"/>
      <c r="Y91" s="13"/>
      <c r="Z91" s="16"/>
      <c r="AA91" s="13"/>
      <c r="AB91" s="16"/>
      <c r="AC91" s="13"/>
      <c r="AD91" s="16"/>
      <c r="AE91" s="13"/>
      <c r="AF91" s="16"/>
      <c r="AG91" s="13"/>
      <c r="AH91" s="16"/>
      <c r="AI91" s="13"/>
      <c r="AJ91" s="16"/>
      <c r="AK91" s="13"/>
      <c r="AL91" s="16"/>
      <c r="AM91" s="13"/>
      <c r="AN91" s="17">
        <f t="shared" si="1"/>
        <v>0</v>
      </c>
      <c r="AO91" s="18">
        <f t="shared" si="1"/>
        <v>0</v>
      </c>
      <c r="AP91" s="10">
        <f t="shared" si="16"/>
        <v>0</v>
      </c>
    </row>
    <row r="92" spans="1:42" ht="18" hidden="1" x14ac:dyDescent="0.25">
      <c r="A92" s="19">
        <v>36</v>
      </c>
      <c r="B92" s="26" t="s">
        <v>60</v>
      </c>
      <c r="C92" s="26" t="s">
        <v>26</v>
      </c>
      <c r="D92" s="22"/>
      <c r="E92" s="13"/>
      <c r="F92" s="14"/>
      <c r="G92" s="13"/>
      <c r="H92" s="16"/>
      <c r="I92" s="13"/>
      <c r="J92" s="16"/>
      <c r="K92" s="13"/>
      <c r="L92" s="16"/>
      <c r="M92" s="13"/>
      <c r="N92" s="16"/>
      <c r="O92" s="13"/>
      <c r="P92" s="16"/>
      <c r="Q92" s="13"/>
      <c r="R92" s="16"/>
      <c r="S92" s="13"/>
      <c r="T92" s="16"/>
      <c r="U92" s="13"/>
      <c r="V92" s="16"/>
      <c r="W92" s="13"/>
      <c r="X92" s="14"/>
      <c r="Y92" s="13"/>
      <c r="Z92" s="16"/>
      <c r="AA92" s="13"/>
      <c r="AB92" s="16"/>
      <c r="AC92" s="13"/>
      <c r="AD92" s="16"/>
      <c r="AE92" s="13"/>
      <c r="AF92" s="16"/>
      <c r="AG92" s="13"/>
      <c r="AH92" s="16"/>
      <c r="AI92" s="13"/>
      <c r="AJ92" s="16"/>
      <c r="AK92" s="13"/>
      <c r="AL92" s="16"/>
      <c r="AM92" s="13"/>
      <c r="AN92" s="17">
        <f t="shared" si="1"/>
        <v>0</v>
      </c>
      <c r="AO92" s="18">
        <f t="shared" si="1"/>
        <v>0</v>
      </c>
      <c r="AP92" s="10">
        <f t="shared" si="16"/>
        <v>0</v>
      </c>
    </row>
    <row r="93" spans="1:42" ht="18" hidden="1" x14ac:dyDescent="0.25">
      <c r="A93" s="19">
        <v>37</v>
      </c>
      <c r="B93" s="26" t="s">
        <v>61</v>
      </c>
      <c r="C93" s="26" t="s">
        <v>56</v>
      </c>
      <c r="D93" s="22"/>
      <c r="E93" s="13"/>
      <c r="F93" s="16"/>
      <c r="G93" s="13"/>
      <c r="H93" s="16"/>
      <c r="I93" s="13"/>
      <c r="J93" s="16"/>
      <c r="K93" s="13"/>
      <c r="L93" s="16"/>
      <c r="M93" s="13"/>
      <c r="N93" s="16"/>
      <c r="O93" s="13"/>
      <c r="P93" s="16"/>
      <c r="Q93" s="13"/>
      <c r="R93" s="16"/>
      <c r="S93" s="13"/>
      <c r="T93" s="16"/>
      <c r="U93" s="13"/>
      <c r="V93" s="16"/>
      <c r="W93" s="13"/>
      <c r="X93" s="16"/>
      <c r="Y93" s="13"/>
      <c r="Z93" s="14"/>
      <c r="AA93" s="13"/>
      <c r="AB93" s="16"/>
      <c r="AC93" s="13"/>
      <c r="AD93" s="16"/>
      <c r="AE93" s="13"/>
      <c r="AF93" s="16"/>
      <c r="AG93" s="13"/>
      <c r="AH93" s="16"/>
      <c r="AI93" s="13"/>
      <c r="AJ93" s="16"/>
      <c r="AK93" s="13"/>
      <c r="AL93" s="16"/>
      <c r="AM93" s="13"/>
      <c r="AN93" s="17">
        <f t="shared" si="1"/>
        <v>0</v>
      </c>
      <c r="AO93" s="18">
        <f t="shared" si="1"/>
        <v>0</v>
      </c>
      <c r="AP93" s="10">
        <f t="shared" si="16"/>
        <v>0</v>
      </c>
    </row>
    <row r="94" spans="1:42" ht="18" hidden="1" x14ac:dyDescent="0.25">
      <c r="A94" s="19">
        <v>38</v>
      </c>
      <c r="B94" s="26" t="s">
        <v>61</v>
      </c>
      <c r="C94" s="26" t="s">
        <v>62</v>
      </c>
      <c r="D94" s="22"/>
      <c r="E94" s="13"/>
      <c r="F94" s="16"/>
      <c r="G94" s="13"/>
      <c r="H94" s="16"/>
      <c r="I94" s="13"/>
      <c r="J94" s="16"/>
      <c r="K94" s="13"/>
      <c r="L94" s="16"/>
      <c r="M94" s="13"/>
      <c r="N94" s="14"/>
      <c r="O94" s="13"/>
      <c r="P94" s="16"/>
      <c r="Q94" s="13"/>
      <c r="R94" s="16"/>
      <c r="S94" s="13"/>
      <c r="T94" s="16"/>
      <c r="U94" s="13"/>
      <c r="V94" s="14"/>
      <c r="W94" s="13"/>
      <c r="X94" s="16"/>
      <c r="Y94" s="13"/>
      <c r="Z94" s="14"/>
      <c r="AA94" s="13"/>
      <c r="AB94" s="14"/>
      <c r="AC94" s="13"/>
      <c r="AD94" s="16"/>
      <c r="AE94" s="13"/>
      <c r="AF94" s="16"/>
      <c r="AG94" s="13"/>
      <c r="AH94" s="16"/>
      <c r="AI94" s="13"/>
      <c r="AJ94" s="16"/>
      <c r="AK94" s="13"/>
      <c r="AL94" s="16"/>
      <c r="AM94" s="13"/>
      <c r="AN94" s="17">
        <f t="shared" si="1"/>
        <v>0</v>
      </c>
      <c r="AO94" s="18">
        <f t="shared" si="1"/>
        <v>0</v>
      </c>
      <c r="AP94" s="10">
        <f t="shared" si="16"/>
        <v>0</v>
      </c>
    </row>
    <row r="95" spans="1:42" ht="18" hidden="1" x14ac:dyDescent="0.25">
      <c r="A95" s="19">
        <v>39</v>
      </c>
      <c r="B95" s="26" t="s">
        <v>61</v>
      </c>
      <c r="C95" s="26" t="s">
        <v>59</v>
      </c>
      <c r="D95" s="22"/>
      <c r="E95" s="13"/>
      <c r="F95" s="14"/>
      <c r="G95" s="13"/>
      <c r="H95" s="16"/>
      <c r="I95" s="13"/>
      <c r="J95" s="16"/>
      <c r="K95" s="13"/>
      <c r="L95" s="16"/>
      <c r="M95" s="13"/>
      <c r="N95" s="16"/>
      <c r="O95" s="13"/>
      <c r="P95" s="16"/>
      <c r="Q95" s="13"/>
      <c r="R95" s="16"/>
      <c r="S95" s="13"/>
      <c r="T95" s="16"/>
      <c r="U95" s="13"/>
      <c r="V95" s="16"/>
      <c r="W95" s="13"/>
      <c r="X95" s="14"/>
      <c r="Y95" s="13"/>
      <c r="Z95" s="16"/>
      <c r="AA95" s="13"/>
      <c r="AB95" s="16"/>
      <c r="AC95" s="13"/>
      <c r="AD95" s="16"/>
      <c r="AE95" s="13"/>
      <c r="AF95" s="16"/>
      <c r="AG95" s="13"/>
      <c r="AH95" s="16"/>
      <c r="AI95" s="13"/>
      <c r="AJ95" s="16"/>
      <c r="AK95" s="13"/>
      <c r="AL95" s="16"/>
      <c r="AM95" s="13"/>
      <c r="AN95" s="17">
        <f t="shared" si="1"/>
        <v>0</v>
      </c>
      <c r="AO95" s="18">
        <f t="shared" si="1"/>
        <v>0</v>
      </c>
      <c r="AP95" s="10">
        <f t="shared" si="16"/>
        <v>0</v>
      </c>
    </row>
    <row r="96" spans="1:42" ht="18" hidden="1" x14ac:dyDescent="0.25">
      <c r="A96" s="19">
        <v>40</v>
      </c>
      <c r="B96" s="26" t="s">
        <v>61</v>
      </c>
      <c r="C96" s="26" t="s">
        <v>63</v>
      </c>
      <c r="D96" s="22"/>
      <c r="E96" s="13"/>
      <c r="F96" s="14"/>
      <c r="G96" s="13"/>
      <c r="H96" s="16"/>
      <c r="I96" s="13"/>
      <c r="J96" s="16"/>
      <c r="K96" s="13"/>
      <c r="L96" s="16"/>
      <c r="M96" s="13"/>
      <c r="N96" s="16"/>
      <c r="O96" s="13"/>
      <c r="P96" s="16"/>
      <c r="Q96" s="13"/>
      <c r="R96" s="16"/>
      <c r="S96" s="13"/>
      <c r="T96" s="16"/>
      <c r="U96" s="13"/>
      <c r="V96" s="16"/>
      <c r="W96" s="13"/>
      <c r="X96" s="16"/>
      <c r="Y96" s="13"/>
      <c r="Z96" s="16"/>
      <c r="AA96" s="13"/>
      <c r="AB96" s="16"/>
      <c r="AC96" s="13"/>
      <c r="AD96" s="16"/>
      <c r="AE96" s="13"/>
      <c r="AF96" s="16"/>
      <c r="AG96" s="13"/>
      <c r="AH96" s="16"/>
      <c r="AI96" s="13"/>
      <c r="AJ96" s="16"/>
      <c r="AK96" s="13"/>
      <c r="AL96" s="16"/>
      <c r="AM96" s="13"/>
      <c r="AN96" s="17">
        <f t="shared" si="1"/>
        <v>0</v>
      </c>
      <c r="AO96" s="18">
        <f t="shared" si="1"/>
        <v>0</v>
      </c>
      <c r="AP96" s="10">
        <f t="shared" si="16"/>
        <v>0</v>
      </c>
    </row>
    <row r="97" spans="1:42" ht="18" hidden="1" x14ac:dyDescent="0.25">
      <c r="A97" s="19">
        <v>41</v>
      </c>
      <c r="B97" s="26" t="s">
        <v>64</v>
      </c>
      <c r="C97" s="26" t="s">
        <v>65</v>
      </c>
      <c r="D97" s="22"/>
      <c r="E97" s="13"/>
      <c r="F97" s="16"/>
      <c r="G97" s="13"/>
      <c r="H97" s="16"/>
      <c r="I97" s="13"/>
      <c r="J97" s="16"/>
      <c r="K97" s="13"/>
      <c r="L97" s="14"/>
      <c r="M97" s="13"/>
      <c r="N97" s="16"/>
      <c r="O97" s="13"/>
      <c r="P97" s="16"/>
      <c r="Q97" s="13"/>
      <c r="R97" s="16"/>
      <c r="S97" s="13"/>
      <c r="T97" s="16"/>
      <c r="U97" s="13"/>
      <c r="V97" s="16"/>
      <c r="W97" s="13"/>
      <c r="X97" s="14"/>
      <c r="Y97" s="13"/>
      <c r="Z97" s="16"/>
      <c r="AA97" s="13"/>
      <c r="AB97" s="14"/>
      <c r="AC97" s="13"/>
      <c r="AD97" s="14"/>
      <c r="AE97" s="13"/>
      <c r="AF97" s="16"/>
      <c r="AG97" s="13"/>
      <c r="AH97" s="16"/>
      <c r="AI97" s="13"/>
      <c r="AJ97" s="14"/>
      <c r="AK97" s="13"/>
      <c r="AL97" s="14"/>
      <c r="AM97" s="13"/>
      <c r="AN97" s="17">
        <f t="shared" si="1"/>
        <v>0</v>
      </c>
      <c r="AO97" s="18">
        <f t="shared" si="1"/>
        <v>0</v>
      </c>
      <c r="AP97" s="10">
        <f t="shared" si="16"/>
        <v>0</v>
      </c>
    </row>
    <row r="98" spans="1:42" ht="18" hidden="1" x14ac:dyDescent="0.25">
      <c r="A98" s="19">
        <v>42</v>
      </c>
      <c r="B98" s="26" t="s">
        <v>64</v>
      </c>
      <c r="C98" s="26" t="s">
        <v>62</v>
      </c>
      <c r="D98" s="22"/>
      <c r="E98" s="13"/>
      <c r="F98" s="14"/>
      <c r="G98" s="13"/>
      <c r="H98" s="14"/>
      <c r="I98" s="13"/>
      <c r="J98" s="16"/>
      <c r="K98" s="13"/>
      <c r="L98" s="14"/>
      <c r="M98" s="13"/>
      <c r="N98" s="16"/>
      <c r="O98" s="13"/>
      <c r="P98" s="14"/>
      <c r="Q98" s="13"/>
      <c r="R98" s="16"/>
      <c r="S98" s="13"/>
      <c r="T98" s="16"/>
      <c r="U98" s="13"/>
      <c r="V98" s="16"/>
      <c r="W98" s="13"/>
      <c r="X98" s="16"/>
      <c r="Y98" s="13"/>
      <c r="Z98" s="16"/>
      <c r="AA98" s="13"/>
      <c r="AB98" s="16"/>
      <c r="AC98" s="13"/>
      <c r="AD98" s="16"/>
      <c r="AE98" s="13"/>
      <c r="AF98" s="16"/>
      <c r="AG98" s="13"/>
      <c r="AH98" s="14"/>
      <c r="AI98" s="13"/>
      <c r="AJ98" s="16"/>
      <c r="AK98" s="13"/>
      <c r="AL98" s="16"/>
      <c r="AM98" s="13"/>
      <c r="AN98" s="17">
        <f t="shared" si="1"/>
        <v>0</v>
      </c>
      <c r="AO98" s="18">
        <f t="shared" si="1"/>
        <v>0</v>
      </c>
      <c r="AP98" s="10">
        <f t="shared" si="16"/>
        <v>0</v>
      </c>
    </row>
    <row r="99" spans="1:42" ht="18" hidden="1" x14ac:dyDescent="0.25">
      <c r="A99" s="19">
        <v>43</v>
      </c>
      <c r="B99" s="26" t="s">
        <v>64</v>
      </c>
      <c r="C99" s="26" t="s">
        <v>54</v>
      </c>
      <c r="D99" s="22"/>
      <c r="E99" s="13"/>
      <c r="F99" s="14"/>
      <c r="G99" s="13"/>
      <c r="H99" s="16"/>
      <c r="I99" s="13"/>
      <c r="J99" s="16"/>
      <c r="K99" s="13"/>
      <c r="L99" s="16"/>
      <c r="M99" s="13"/>
      <c r="N99" s="16"/>
      <c r="O99" s="13"/>
      <c r="P99" s="14"/>
      <c r="Q99" s="13"/>
      <c r="R99" s="16"/>
      <c r="S99" s="13"/>
      <c r="T99" s="16"/>
      <c r="U99" s="13"/>
      <c r="V99" s="16"/>
      <c r="W99" s="13"/>
      <c r="X99" s="14"/>
      <c r="Y99" s="13"/>
      <c r="Z99" s="16"/>
      <c r="AA99" s="13"/>
      <c r="AB99" s="16"/>
      <c r="AC99" s="13"/>
      <c r="AD99" s="16"/>
      <c r="AE99" s="13"/>
      <c r="AF99" s="16"/>
      <c r="AG99" s="13"/>
      <c r="AH99" s="16"/>
      <c r="AI99" s="13"/>
      <c r="AJ99" s="16"/>
      <c r="AK99" s="13"/>
      <c r="AL99" s="16"/>
      <c r="AM99" s="13"/>
      <c r="AN99" s="17">
        <f t="shared" si="1"/>
        <v>0</v>
      </c>
      <c r="AO99" s="18">
        <f t="shared" si="1"/>
        <v>0</v>
      </c>
      <c r="AP99" s="10">
        <f t="shared" si="16"/>
        <v>0</v>
      </c>
    </row>
    <row r="100" spans="1:42" ht="18" hidden="1" x14ac:dyDescent="0.25">
      <c r="A100" s="19">
        <v>44</v>
      </c>
      <c r="B100" s="26" t="s">
        <v>66</v>
      </c>
      <c r="C100" s="26" t="s">
        <v>26</v>
      </c>
      <c r="D100" s="22"/>
      <c r="E100" s="13"/>
      <c r="F100" s="14"/>
      <c r="G100" s="13"/>
      <c r="H100" s="16"/>
      <c r="I100" s="13"/>
      <c r="J100" s="16"/>
      <c r="K100" s="13"/>
      <c r="L100" s="16"/>
      <c r="M100" s="13"/>
      <c r="N100" s="16"/>
      <c r="O100" s="13"/>
      <c r="P100" s="14"/>
      <c r="Q100" s="13"/>
      <c r="R100" s="16"/>
      <c r="S100" s="13"/>
      <c r="T100" s="16"/>
      <c r="U100" s="13"/>
      <c r="V100" s="16"/>
      <c r="W100" s="13"/>
      <c r="X100" s="14"/>
      <c r="Y100" s="13"/>
      <c r="Z100" s="16"/>
      <c r="AA100" s="13"/>
      <c r="AB100" s="16"/>
      <c r="AC100" s="13"/>
      <c r="AD100" s="16"/>
      <c r="AE100" s="13"/>
      <c r="AF100" s="16"/>
      <c r="AG100" s="13"/>
      <c r="AH100" s="16"/>
      <c r="AI100" s="13"/>
      <c r="AJ100" s="16"/>
      <c r="AK100" s="13"/>
      <c r="AL100" s="16"/>
      <c r="AM100" s="13"/>
      <c r="AN100" s="17">
        <f t="shared" si="1"/>
        <v>0</v>
      </c>
      <c r="AO100" s="18">
        <f t="shared" si="1"/>
        <v>0</v>
      </c>
      <c r="AP100" s="10">
        <f t="shared" si="16"/>
        <v>0</v>
      </c>
    </row>
    <row r="101" spans="1:42" ht="18" hidden="1" x14ac:dyDescent="0.25">
      <c r="A101" s="19">
        <v>45</v>
      </c>
      <c r="B101" s="26" t="s">
        <v>67</v>
      </c>
      <c r="C101" s="26" t="s">
        <v>56</v>
      </c>
      <c r="D101" s="22"/>
      <c r="E101" s="13"/>
      <c r="F101" s="14"/>
      <c r="G101" s="13"/>
      <c r="H101" s="16"/>
      <c r="I101" s="13"/>
      <c r="J101" s="16"/>
      <c r="K101" s="13"/>
      <c r="L101" s="16"/>
      <c r="M101" s="13"/>
      <c r="N101" s="16"/>
      <c r="O101" s="13"/>
      <c r="P101" s="14"/>
      <c r="Q101" s="13"/>
      <c r="R101" s="16"/>
      <c r="S101" s="13"/>
      <c r="T101" s="16"/>
      <c r="U101" s="13"/>
      <c r="V101" s="16"/>
      <c r="W101" s="13"/>
      <c r="X101" s="14"/>
      <c r="Y101" s="13"/>
      <c r="Z101" s="16"/>
      <c r="AA101" s="13"/>
      <c r="AB101" s="16"/>
      <c r="AC101" s="13"/>
      <c r="AD101" s="16"/>
      <c r="AE101" s="13"/>
      <c r="AF101" s="16"/>
      <c r="AG101" s="13"/>
      <c r="AH101" s="16"/>
      <c r="AI101" s="13"/>
      <c r="AJ101" s="16"/>
      <c r="AK101" s="13"/>
      <c r="AL101" s="16"/>
      <c r="AM101" s="13"/>
      <c r="AN101" s="17">
        <f t="shared" si="1"/>
        <v>0</v>
      </c>
      <c r="AO101" s="18">
        <f t="shared" si="1"/>
        <v>0</v>
      </c>
      <c r="AP101" s="10">
        <f t="shared" si="16"/>
        <v>0</v>
      </c>
    </row>
    <row r="102" spans="1:42" ht="18" hidden="1" x14ac:dyDescent="0.25">
      <c r="A102" s="19">
        <v>46</v>
      </c>
      <c r="B102" s="26" t="s">
        <v>68</v>
      </c>
      <c r="C102" s="26" t="s">
        <v>69</v>
      </c>
      <c r="D102" s="16"/>
      <c r="E102" s="13"/>
      <c r="F102" s="16"/>
      <c r="G102" s="13"/>
      <c r="H102" s="14"/>
      <c r="I102" s="13"/>
      <c r="J102" s="16"/>
      <c r="K102" s="13"/>
      <c r="L102" s="14"/>
      <c r="M102" s="13"/>
      <c r="N102" s="16"/>
      <c r="O102" s="13"/>
      <c r="P102" s="14"/>
      <c r="Q102" s="13"/>
      <c r="R102" s="16"/>
      <c r="S102" s="13"/>
      <c r="T102" s="14"/>
      <c r="U102" s="13"/>
      <c r="V102" s="14"/>
      <c r="W102" s="13"/>
      <c r="X102" s="14"/>
      <c r="Y102" s="13"/>
      <c r="Z102" s="14"/>
      <c r="AA102" s="13"/>
      <c r="AB102" s="16"/>
      <c r="AC102" s="13"/>
      <c r="AD102" s="14"/>
      <c r="AE102" s="13"/>
      <c r="AF102" s="16"/>
      <c r="AG102" s="13"/>
      <c r="AH102" s="16"/>
      <c r="AI102" s="13"/>
      <c r="AJ102" s="16"/>
      <c r="AK102" s="13"/>
      <c r="AL102" s="16"/>
      <c r="AM102" s="13"/>
      <c r="AN102" s="17">
        <f t="shared" si="1"/>
        <v>0</v>
      </c>
      <c r="AO102" s="18">
        <f t="shared" si="1"/>
        <v>0</v>
      </c>
      <c r="AP102" s="10">
        <f t="shared" si="16"/>
        <v>0</v>
      </c>
    </row>
    <row r="103" spans="1:42" ht="18" x14ac:dyDescent="0.25">
      <c r="A103" s="52"/>
      <c r="B103" s="53" t="s">
        <v>70</v>
      </c>
      <c r="C103" s="53"/>
      <c r="D103" s="54">
        <f>D66+D62+D57+D52+D49+D44+D39+D34+D29+D24+D19+D14+D9+D4</f>
        <v>2215</v>
      </c>
      <c r="E103" s="54">
        <f t="shared" ref="E103:AO103" si="17">E66+E62+E57+E52+E49+E44+E39+E34+E29+E24+E19+E14+E9+E4</f>
        <v>1470</v>
      </c>
      <c r="F103" s="54">
        <f t="shared" si="17"/>
        <v>574</v>
      </c>
      <c r="G103" s="54">
        <f t="shared" si="17"/>
        <v>574</v>
      </c>
      <c r="H103" s="54">
        <f t="shared" si="17"/>
        <v>376</v>
      </c>
      <c r="I103" s="54">
        <f t="shared" si="17"/>
        <v>88</v>
      </c>
      <c r="J103" s="54">
        <f t="shared" si="17"/>
        <v>330</v>
      </c>
      <c r="K103" s="54">
        <f t="shared" si="17"/>
        <v>185</v>
      </c>
      <c r="L103" s="54">
        <f t="shared" si="17"/>
        <v>498</v>
      </c>
      <c r="M103" s="54">
        <f t="shared" si="17"/>
        <v>115</v>
      </c>
      <c r="N103" s="54">
        <f t="shared" si="17"/>
        <v>0</v>
      </c>
      <c r="O103" s="54">
        <f t="shared" si="17"/>
        <v>0</v>
      </c>
      <c r="P103" s="54">
        <f t="shared" si="17"/>
        <v>79</v>
      </c>
      <c r="Q103" s="54">
        <f t="shared" si="17"/>
        <v>79</v>
      </c>
      <c r="R103" s="54">
        <f t="shared" si="17"/>
        <v>225</v>
      </c>
      <c r="S103" s="54">
        <f t="shared" si="17"/>
        <v>60</v>
      </c>
      <c r="T103" s="54">
        <f t="shared" si="17"/>
        <v>50</v>
      </c>
      <c r="U103" s="54">
        <f t="shared" si="17"/>
        <v>0</v>
      </c>
      <c r="V103" s="54">
        <f t="shared" si="17"/>
        <v>0</v>
      </c>
      <c r="W103" s="54">
        <f t="shared" si="17"/>
        <v>0</v>
      </c>
      <c r="X103" s="54">
        <f t="shared" si="17"/>
        <v>951</v>
      </c>
      <c r="Y103" s="54">
        <f t="shared" si="17"/>
        <v>951</v>
      </c>
      <c r="Z103" s="54">
        <f t="shared" si="17"/>
        <v>500</v>
      </c>
      <c r="AA103" s="54">
        <f t="shared" si="17"/>
        <v>150</v>
      </c>
      <c r="AB103" s="54">
        <f t="shared" si="17"/>
        <v>1088</v>
      </c>
      <c r="AC103" s="54">
        <f t="shared" si="17"/>
        <v>578</v>
      </c>
      <c r="AD103" s="54">
        <f t="shared" si="17"/>
        <v>1400</v>
      </c>
      <c r="AE103" s="54">
        <f t="shared" si="17"/>
        <v>800</v>
      </c>
      <c r="AF103" s="54">
        <f t="shared" si="17"/>
        <v>450</v>
      </c>
      <c r="AG103" s="54">
        <f t="shared" si="17"/>
        <v>0</v>
      </c>
      <c r="AH103" s="54">
        <f t="shared" si="17"/>
        <v>800</v>
      </c>
      <c r="AI103" s="54">
        <f t="shared" si="17"/>
        <v>740</v>
      </c>
      <c r="AJ103" s="54">
        <f t="shared" si="17"/>
        <v>315</v>
      </c>
      <c r="AK103" s="54">
        <f t="shared" si="17"/>
        <v>105</v>
      </c>
      <c r="AL103" s="54">
        <f t="shared" si="17"/>
        <v>390</v>
      </c>
      <c r="AM103" s="54">
        <f t="shared" si="17"/>
        <v>210</v>
      </c>
      <c r="AN103" s="54">
        <f t="shared" si="17"/>
        <v>10241</v>
      </c>
      <c r="AO103" s="54">
        <f t="shared" si="17"/>
        <v>6105</v>
      </c>
      <c r="AP103" s="55">
        <f t="shared" si="16"/>
        <v>59.613319011815257</v>
      </c>
    </row>
    <row r="104" spans="1:42" ht="18" x14ac:dyDescent="0.25">
      <c r="A104" s="23"/>
      <c r="B104" s="23"/>
      <c r="C104" s="56" t="s">
        <v>74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57">
        <f>AN105+AN106</f>
        <v>500</v>
      </c>
      <c r="AO104" s="58"/>
      <c r="AP104" s="23"/>
    </row>
    <row r="105" spans="1:42" ht="18.75" x14ac:dyDescent="0.3">
      <c r="A105" s="23"/>
      <c r="B105" s="23"/>
      <c r="C105" s="26" t="s">
        <v>71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59">
        <v>200</v>
      </c>
      <c r="AG105" s="23"/>
      <c r="AH105" s="23"/>
      <c r="AI105" s="23"/>
      <c r="AJ105" s="23"/>
      <c r="AK105" s="23"/>
      <c r="AL105" s="23"/>
      <c r="AM105" s="23"/>
      <c r="AN105" s="59">
        <v>200</v>
      </c>
      <c r="AO105" s="60"/>
      <c r="AP105" s="23"/>
    </row>
    <row r="106" spans="1:42" ht="18.75" x14ac:dyDescent="0.3">
      <c r="A106" s="23"/>
      <c r="B106" s="23"/>
      <c r="C106" s="26" t="s">
        <v>72</v>
      </c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59">
        <v>300</v>
      </c>
      <c r="AG106" s="23"/>
      <c r="AH106" s="23"/>
      <c r="AI106" s="23"/>
      <c r="AJ106" s="23"/>
      <c r="AK106" s="23"/>
      <c r="AL106" s="23"/>
      <c r="AM106" s="23"/>
      <c r="AN106" s="59">
        <v>300</v>
      </c>
      <c r="AO106" s="60"/>
      <c r="AP106" s="23"/>
    </row>
    <row r="107" spans="1:42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</row>
    <row r="108" spans="1:42" ht="18.75" x14ac:dyDescent="0.3">
      <c r="A108" s="61"/>
      <c r="B108" s="61"/>
      <c r="C108" s="62" t="s">
        <v>75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3">
        <f>AN103+AN104</f>
        <v>10741</v>
      </c>
      <c r="AO108" s="63">
        <f>AO103+AO104</f>
        <v>6105</v>
      </c>
      <c r="AP108" s="64">
        <f>AO108/AN108*100</f>
        <v>56.838283213853458</v>
      </c>
    </row>
    <row r="110" spans="1:42" x14ac:dyDescent="0.25">
      <c r="H110" s="31"/>
    </row>
    <row r="111" spans="1:42" x14ac:dyDescent="0.25">
      <c r="H111" s="31"/>
    </row>
    <row r="112" spans="1:42" x14ac:dyDescent="0.25">
      <c r="G112" s="30"/>
      <c r="H112" s="31"/>
    </row>
    <row r="113" spans="4:8" x14ac:dyDescent="0.25">
      <c r="H113" s="31"/>
    </row>
    <row r="114" spans="4:8" x14ac:dyDescent="0.25">
      <c r="H114" s="31"/>
    </row>
    <row r="115" spans="4:8" x14ac:dyDescent="0.25">
      <c r="H115" s="31"/>
    </row>
    <row r="116" spans="4:8" x14ac:dyDescent="0.25">
      <c r="H116" s="31"/>
    </row>
    <row r="117" spans="4:8" x14ac:dyDescent="0.25">
      <c r="H117" s="31"/>
    </row>
    <row r="118" spans="4:8" x14ac:dyDescent="0.25">
      <c r="H118" s="31"/>
    </row>
    <row r="119" spans="4:8" x14ac:dyDescent="0.25">
      <c r="H119" s="31"/>
    </row>
    <row r="120" spans="4:8" x14ac:dyDescent="0.25">
      <c r="H120" s="31"/>
    </row>
    <row r="121" spans="4:8" x14ac:dyDescent="0.25">
      <c r="H121" s="31"/>
    </row>
    <row r="122" spans="4:8" x14ac:dyDescent="0.25">
      <c r="H122" s="31"/>
    </row>
    <row r="123" spans="4:8" x14ac:dyDescent="0.25">
      <c r="H123" s="31"/>
    </row>
    <row r="124" spans="4:8" x14ac:dyDescent="0.25">
      <c r="H124" s="31"/>
    </row>
    <row r="125" spans="4:8" x14ac:dyDescent="0.25">
      <c r="D125" s="32"/>
      <c r="H125" s="31"/>
    </row>
    <row r="126" spans="4:8" x14ac:dyDescent="0.25">
      <c r="D126" s="32"/>
      <c r="H126" s="31"/>
    </row>
    <row r="127" spans="4:8" x14ac:dyDescent="0.25">
      <c r="H127" s="31"/>
    </row>
    <row r="128" spans="4:8" x14ac:dyDescent="0.25">
      <c r="H128" s="31"/>
    </row>
    <row r="129" spans="8:8" x14ac:dyDescent="0.25">
      <c r="H129" s="33"/>
    </row>
    <row r="130" spans="8:8" x14ac:dyDescent="0.25">
      <c r="H130" s="33"/>
    </row>
    <row r="131" spans="8:8" x14ac:dyDescent="0.25">
      <c r="H131" s="33"/>
    </row>
    <row r="132" spans="8:8" x14ac:dyDescent="0.25">
      <c r="H132" s="33"/>
    </row>
    <row r="133" spans="8:8" x14ac:dyDescent="0.25">
      <c r="H133" s="33"/>
    </row>
    <row r="134" spans="8:8" x14ac:dyDescent="0.25">
      <c r="H134" s="33"/>
    </row>
    <row r="135" spans="8:8" x14ac:dyDescent="0.25">
      <c r="H135" s="33"/>
    </row>
    <row r="136" spans="8:8" x14ac:dyDescent="0.25">
      <c r="H136" s="33"/>
    </row>
    <row r="137" spans="8:8" x14ac:dyDescent="0.25">
      <c r="H137" s="33"/>
    </row>
    <row r="138" spans="8:8" x14ac:dyDescent="0.25">
      <c r="H138" s="33"/>
    </row>
    <row r="139" spans="8:8" x14ac:dyDescent="0.25">
      <c r="H139" s="33"/>
    </row>
    <row r="140" spans="8:8" x14ac:dyDescent="0.25">
      <c r="H140" s="33"/>
    </row>
    <row r="141" spans="8:8" x14ac:dyDescent="0.25">
      <c r="H141" s="33"/>
    </row>
    <row r="142" spans="8:8" x14ac:dyDescent="0.25">
      <c r="H142" s="33"/>
    </row>
    <row r="143" spans="8:8" x14ac:dyDescent="0.25">
      <c r="H143" s="33"/>
    </row>
    <row r="144" spans="8:8" x14ac:dyDescent="0.25">
      <c r="H144" s="33"/>
    </row>
    <row r="145" spans="8:8" x14ac:dyDescent="0.25">
      <c r="H145" s="33"/>
    </row>
    <row r="146" spans="8:8" x14ac:dyDescent="0.25">
      <c r="H146" s="33"/>
    </row>
    <row r="147" spans="8:8" x14ac:dyDescent="0.25">
      <c r="H147" s="33"/>
    </row>
  </sheetData>
  <mergeCells count="26">
    <mergeCell ref="A1:S1"/>
    <mergeCell ref="A2:A3"/>
    <mergeCell ref="B2:B3"/>
    <mergeCell ref="C2:C3"/>
    <mergeCell ref="D2:E2"/>
    <mergeCell ref="F2:G2"/>
    <mergeCell ref="H2:I2"/>
    <mergeCell ref="J2:K2"/>
    <mergeCell ref="L2:M2"/>
    <mergeCell ref="N2:O2"/>
    <mergeCell ref="AN2:AN3"/>
    <mergeCell ref="AO2:AO3"/>
    <mergeCell ref="AP2:AP3"/>
    <mergeCell ref="B4:B70"/>
    <mergeCell ref="AB2:AC2"/>
    <mergeCell ref="AD2:AE2"/>
    <mergeCell ref="AF2:AG2"/>
    <mergeCell ref="AH2:AI2"/>
    <mergeCell ref="AJ2:AK2"/>
    <mergeCell ref="AL2:AM2"/>
    <mergeCell ref="P2:Q2"/>
    <mergeCell ref="R2:S2"/>
    <mergeCell ref="T2:U2"/>
    <mergeCell ref="V2:W2"/>
    <mergeCell ref="X2:Y2"/>
    <mergeCell ref="Z2:AA2"/>
  </mergeCells>
  <conditionalFormatting sqref="H110:H1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2019-01-30T15:09:27Z</cp:lastPrinted>
  <dcterms:created xsi:type="dcterms:W3CDTF">2019-01-30T06:11:51Z</dcterms:created>
  <dcterms:modified xsi:type="dcterms:W3CDTF">2019-01-30T15:10:13Z</dcterms:modified>
</cp:coreProperties>
</file>